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urosat/Desktop/LBFC VB🏐/EVENTS/Multivolley/Circuit Outdoor/Édition 2025/Classements/"/>
    </mc:Choice>
  </mc:AlternateContent>
  <xr:revisionPtr revIDLastSave="0" documentId="13_ncr:1_{F3F6ED5E-7C30-554F-B804-2B771DCE5C8A}" xr6:coauthVersionLast="47" xr6:coauthVersionMax="47" xr10:uidLastSave="{00000000-0000-0000-0000-000000000000}"/>
  <bookViews>
    <workbookView xWindow="0" yWindow="760" windowWidth="30240" windowHeight="17580" xr2:uid="{00000000-000D-0000-FFFF-FFFF00000000}"/>
  </bookViews>
  <sheets>
    <sheet name="Classement général" sheetId="1" r:id="rId1"/>
    <sheet name="Chalon" sheetId="2" r:id="rId2"/>
    <sheet name="ASPTT Dijon" sheetId="3" r:id="rId3"/>
    <sheet name="Héricourt" sheetId="4" r:id="rId4"/>
    <sheet name="Beaune" sheetId="5" r:id="rId5"/>
    <sheet name="Fontaine" sheetId="6" r:id="rId6"/>
    <sheet name="Lons" sheetId="7" r:id="rId7"/>
    <sheet name="Chevigny" sheetId="8" r:id="rId8"/>
    <sheet name="BVB" sheetId="9" r:id="rId9"/>
    <sheet name="Chenôve" sheetId="10" r:id="rId10"/>
    <sheet name="Sennecey" sheetId="11" r:id="rId11"/>
    <sheet name="EVBS PM" sheetId="12" r:id="rId12"/>
    <sheet name="Salins" sheetId="13" r:id="rId13"/>
  </sheets>
  <definedNames>
    <definedName name="_xlnm._FilterDatabase" localSheetId="0" hidden="1">'Classement général'!$O$1:$P$259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teL6/K+3Ayh0+mnrketsH6OjxvL+fi9sx68a7HF5qzA="/>
    </ext>
  </extLst>
</workbook>
</file>

<file path=xl/calcChain.xml><?xml version="1.0" encoding="utf-8"?>
<calcChain xmlns="http://schemas.openxmlformats.org/spreadsheetml/2006/main">
  <c r="L175" i="1" l="1"/>
  <c r="L119" i="1"/>
  <c r="L118" i="1"/>
  <c r="L117" i="1"/>
  <c r="L114" i="1"/>
  <c r="L113" i="1"/>
  <c r="L105" i="1"/>
  <c r="L97" i="1"/>
  <c r="L93" i="1"/>
  <c r="L89" i="1"/>
  <c r="L88" i="1"/>
  <c r="L85" i="1"/>
  <c r="P70" i="1"/>
  <c r="L58" i="1"/>
  <c r="L57" i="1"/>
  <c r="L49" i="1"/>
  <c r="L48" i="1"/>
  <c r="P37" i="1"/>
  <c r="L36" i="1"/>
  <c r="L35" i="1"/>
  <c r="L34" i="1"/>
  <c r="P33" i="1"/>
  <c r="L33" i="1"/>
  <c r="L32" i="1"/>
  <c r="P30" i="1"/>
  <c r="D29" i="1"/>
  <c r="D27" i="1"/>
  <c r="D26" i="1"/>
  <c r="D24" i="1"/>
  <c r="L21" i="1"/>
  <c r="D15" i="1"/>
  <c r="L14" i="1"/>
  <c r="H14" i="1"/>
  <c r="D14" i="1"/>
  <c r="D13" i="1"/>
  <c r="D12" i="1"/>
  <c r="H11" i="1"/>
  <c r="D11" i="1"/>
  <c r="H10" i="1"/>
  <c r="P7" i="1"/>
  <c r="L7" i="1"/>
  <c r="P6" i="1"/>
  <c r="L6" i="1"/>
  <c r="L5" i="1"/>
  <c r="L4" i="1"/>
  <c r="P3" i="1"/>
  <c r="L3" i="1"/>
  <c r="P2" i="1"/>
</calcChain>
</file>

<file path=xl/sharedStrings.xml><?xml version="1.0" encoding="utf-8"?>
<sst xmlns="http://schemas.openxmlformats.org/spreadsheetml/2006/main" count="2701" uniqueCount="1408">
  <si>
    <t>CIRCUIT OUTDOOR 2025</t>
  </si>
  <si>
    <t>Masculin</t>
  </si>
  <si>
    <t>Points</t>
  </si>
  <si>
    <t>Féminin</t>
  </si>
  <si>
    <t xml:space="preserve">Classement individuel Général </t>
  </si>
  <si>
    <t>Anthony BERGOT</t>
  </si>
  <si>
    <t>Anaëlle RENVOISE</t>
  </si>
  <si>
    <t>Elouan ICARD</t>
  </si>
  <si>
    <t>Elodie PECHINOT</t>
  </si>
  <si>
    <t>Dorian BOSC</t>
  </si>
  <si>
    <t>Leanne PIRELO</t>
  </si>
  <si>
    <t>Hugo NOMBRET</t>
  </si>
  <si>
    <t>Elodie MARTINEZ</t>
  </si>
  <si>
    <t>Mathys RICHARD</t>
  </si>
  <si>
    <t>Yaele HECQUET</t>
  </si>
  <si>
    <t>Celien PENGUE</t>
  </si>
  <si>
    <t>Capucine FLAMION</t>
  </si>
  <si>
    <t>Farouk FLEURY</t>
  </si>
  <si>
    <t>Natacha DECKER</t>
  </si>
  <si>
    <t>Masculins</t>
  </si>
  <si>
    <t>Prénom / Nom</t>
  </si>
  <si>
    <t>Féminines</t>
  </si>
  <si>
    <t>Reda HAJJI</t>
  </si>
  <si>
    <t>Laura MASSON</t>
  </si>
  <si>
    <t>Moursala BENAT</t>
  </si>
  <si>
    <t>Emma BRICE</t>
  </si>
  <si>
    <t>Geoffray GAUTIER</t>
  </si>
  <si>
    <t>Chririne BENNOUNE</t>
  </si>
  <si>
    <t>Jerome FARFOUILLE</t>
  </si>
  <si>
    <t>Sophie SIMON</t>
  </si>
  <si>
    <t>Clement CHANCY</t>
  </si>
  <si>
    <t>Poe ALVES</t>
  </si>
  <si>
    <t>Adrien NAULIN</t>
  </si>
  <si>
    <t>Marie BALMONT</t>
  </si>
  <si>
    <t>Elyes BELAID</t>
  </si>
  <si>
    <t>Lisa BONIFAY</t>
  </si>
  <si>
    <t>Lukas PANCHOT</t>
  </si>
  <si>
    <t>Laurie GAUDIAU</t>
  </si>
  <si>
    <t>Hugo PILLION</t>
  </si>
  <si>
    <t>Laetitia BALMONT</t>
  </si>
  <si>
    <t>Molly FINAU</t>
  </si>
  <si>
    <t>Justine ROUCHER-SARRAZIN</t>
  </si>
  <si>
    <t>Scott ODURO</t>
  </si>
  <si>
    <t>Jade FILLEULE</t>
  </si>
  <si>
    <t>Loan MERCIER</t>
  </si>
  <si>
    <t>Imane BAATOUT</t>
  </si>
  <si>
    <t>Adam LAHMAR</t>
  </si>
  <si>
    <t>Hinerava TETUANI</t>
  </si>
  <si>
    <t>Luca PARISE</t>
  </si>
  <si>
    <t>Heikura TAURAA</t>
  </si>
  <si>
    <t>Jeunes*</t>
  </si>
  <si>
    <t>Leo LABBE</t>
  </si>
  <si>
    <t>Grace PATU</t>
  </si>
  <si>
    <t>Samuel JACQUET-MUSLER</t>
  </si>
  <si>
    <t>Louane MINIER</t>
  </si>
  <si>
    <t>Victor LOREAUX</t>
  </si>
  <si>
    <t>Maissa HAIDER</t>
  </si>
  <si>
    <t>Antoine RACLOT</t>
  </si>
  <si>
    <t>Sylvain TREPAUT</t>
  </si>
  <si>
    <t>Jenny DAPONT</t>
  </si>
  <si>
    <t>Julien BRETON</t>
  </si>
  <si>
    <t>Thomas SIMON</t>
  </si>
  <si>
    <t>Audrey BERGERON</t>
  </si>
  <si>
    <t>Malak MAGHRI</t>
  </si>
  <si>
    <t>Alexia VILLENA</t>
  </si>
  <si>
    <t>Noalie FLEURY</t>
  </si>
  <si>
    <t>Elliott BRICE</t>
  </si>
  <si>
    <t>Jeanne REBESCHINI</t>
  </si>
  <si>
    <t>Giuliano CESCA</t>
  </si>
  <si>
    <t>Sebastien FOURRIER</t>
  </si>
  <si>
    <t>Aty HOUMBOUY</t>
  </si>
  <si>
    <t>Lilian GASCARD</t>
  </si>
  <si>
    <t>Tristan AMMER</t>
  </si>
  <si>
    <t>Margaux SOWA</t>
  </si>
  <si>
    <t>Jules GAUTHIER</t>
  </si>
  <si>
    <t>Sacha CUZIN</t>
  </si>
  <si>
    <t>Floriane SIEPER</t>
  </si>
  <si>
    <t>Leana GRID</t>
  </si>
  <si>
    <t>Antoine BLANCHARD</t>
  </si>
  <si>
    <t>Margot DEFARIA</t>
  </si>
  <si>
    <t>*-18 ans</t>
  </si>
  <si>
    <t>Clement SATTLER</t>
  </si>
  <si>
    <t>Antoine BONIN</t>
  </si>
  <si>
    <t>Anays GRID</t>
  </si>
  <si>
    <t>Abel MARUAKEI</t>
  </si>
  <si>
    <t>Marie URAKAMI</t>
  </si>
  <si>
    <t>Pedro PIAZZETA</t>
  </si>
  <si>
    <t>Touatini HEIMANU</t>
  </si>
  <si>
    <t>Paul BOURGEOIS</t>
  </si>
  <si>
    <t xml:space="preserve">Tamaiti AHUPU </t>
  </si>
  <si>
    <t>Alban COUREAULT</t>
  </si>
  <si>
    <t>Marion BILLAS</t>
  </si>
  <si>
    <t>Emmanuel BATOR</t>
  </si>
  <si>
    <t>Mapuhi POEAVA</t>
  </si>
  <si>
    <t>Lilian PARISE</t>
  </si>
  <si>
    <t>Mapotoeke IOANE</t>
  </si>
  <si>
    <t>Bastien PARISE</t>
  </si>
  <si>
    <t>Hanavai TAIRAAU</t>
  </si>
  <si>
    <t>Thomas BAILLOU</t>
  </si>
  <si>
    <t>Estelle MINGAM</t>
  </si>
  <si>
    <t>Quentin FILLEULE</t>
  </si>
  <si>
    <t>Celine FETISON</t>
  </si>
  <si>
    <t>Adrien CLUZEL</t>
  </si>
  <si>
    <t>Alexandrine PRINCE</t>
  </si>
  <si>
    <t>Malik CHAKROUN</t>
  </si>
  <si>
    <t>Eloise JAVELOT</t>
  </si>
  <si>
    <t>Sarah PINTO ALVES</t>
  </si>
  <si>
    <t>Jean ONISZCZUK</t>
  </si>
  <si>
    <t>Rosalie BOISSENIN</t>
  </si>
  <si>
    <t>Jean RENAUD</t>
  </si>
  <si>
    <t>Oceane PERRAUDIN</t>
  </si>
  <si>
    <t>Heliot MOULLEC</t>
  </si>
  <si>
    <t>Naïma IBRAHIMI</t>
  </si>
  <si>
    <t>Benoît ANNE</t>
  </si>
  <si>
    <t>Alice THEVENT-BROUTIN</t>
  </si>
  <si>
    <t>Camille GIRAUD</t>
  </si>
  <si>
    <t>Maki WADAA</t>
  </si>
  <si>
    <t>Khaled KESSAI</t>
  </si>
  <si>
    <t>Eugenie MASSON</t>
  </si>
  <si>
    <t>Jason BERNAUEUR</t>
  </si>
  <si>
    <t>Capucine BREVET</t>
  </si>
  <si>
    <t>Paul ORTIZ</t>
  </si>
  <si>
    <t>Melina PAYAN</t>
  </si>
  <si>
    <t>Enzo RUSSO</t>
  </si>
  <si>
    <t>Lili-Rose HAYEMMES-FRANÇOIS</t>
  </si>
  <si>
    <t>Clement BERNARD</t>
  </si>
  <si>
    <t>Emma LEGALLOUDEC</t>
  </si>
  <si>
    <t>Sebastien TRINH</t>
  </si>
  <si>
    <t>Pauline WIRTH</t>
  </si>
  <si>
    <t>Pierre-Louis VANCRAEYNESTE</t>
  </si>
  <si>
    <t>Ambre SCHOCH</t>
  </si>
  <si>
    <t>Arthur NICKLER</t>
  </si>
  <si>
    <t>Mathilde DEGANDT</t>
  </si>
  <si>
    <t>Thibaut MERCIER</t>
  </si>
  <si>
    <t>Marion DURUPT</t>
  </si>
  <si>
    <t xml:space="preserve">Alexis PASQUER </t>
  </si>
  <si>
    <t>Estelle DUSSER</t>
  </si>
  <si>
    <t>Nathan CANOVAS</t>
  </si>
  <si>
    <t>Anaëlle BLANC</t>
  </si>
  <si>
    <t>Louis DE JESUS</t>
  </si>
  <si>
    <t>Marie DUCHASSIN</t>
  </si>
  <si>
    <t>Ruben GOMES</t>
  </si>
  <si>
    <t>Linda BROHA</t>
  </si>
  <si>
    <t>Theophile BERCUT</t>
  </si>
  <si>
    <t>Hélène KRSTIC</t>
  </si>
  <si>
    <t>Romain MILLOT</t>
  </si>
  <si>
    <t>Noelys WIDMER</t>
  </si>
  <si>
    <t>Alexis RICHARD</t>
  </si>
  <si>
    <t>Nathalie HAOCAS</t>
  </si>
  <si>
    <t>Nicolas CHEVROT</t>
  </si>
  <si>
    <t>Alanis PEPIOT</t>
  </si>
  <si>
    <t>Alex MANGEMATIN</t>
  </si>
  <si>
    <t>Elodie DA COSTA</t>
  </si>
  <si>
    <t>Lucas BOLLETEAU</t>
  </si>
  <si>
    <t>Cassy DELERS</t>
  </si>
  <si>
    <t>Tom BOLLETEAU</t>
  </si>
  <si>
    <t>Lilou DELANGLE</t>
  </si>
  <si>
    <t>Julien ALTMANN</t>
  </si>
  <si>
    <t xml:space="preserve">Lisa MONTMEY </t>
  </si>
  <si>
    <t>Théo DANTE</t>
  </si>
  <si>
    <t>Madison WOOLLEY</t>
  </si>
  <si>
    <t>Tom GARNIER</t>
  </si>
  <si>
    <t>Valentine PIN</t>
  </si>
  <si>
    <t>Vincent GARNIER</t>
  </si>
  <si>
    <t>Maeva CUCHEROUSSET</t>
  </si>
  <si>
    <t>Michel SECONDI</t>
  </si>
  <si>
    <t>Fanny FORESTIER</t>
  </si>
  <si>
    <t>Florian DELARCHE</t>
  </si>
  <si>
    <t>Océane PORTAL</t>
  </si>
  <si>
    <t>Mathieu CHALMIN</t>
  </si>
  <si>
    <t>Morgane CENNI</t>
  </si>
  <si>
    <t>Alexandre MARTIN</t>
  </si>
  <si>
    <t>Marion KLEIN</t>
  </si>
  <si>
    <t>Mattis BURTHEY</t>
  </si>
  <si>
    <t>Inïa DEUTSCH</t>
  </si>
  <si>
    <t>Gaby BLANC</t>
  </si>
  <si>
    <t>Manon KACHEL</t>
  </si>
  <si>
    <t xml:space="preserve">Hugo REBESCHINI </t>
  </si>
  <si>
    <t>Corinne KACHEL</t>
  </si>
  <si>
    <t>Jules LEMOND</t>
  </si>
  <si>
    <t>Audrey KACHEL</t>
  </si>
  <si>
    <t>Nikita STEPNOV</t>
  </si>
  <si>
    <t>Anaëlle SCHMIDT</t>
  </si>
  <si>
    <t>Jules STEPHAN</t>
  </si>
  <si>
    <t>Florine JOUAULT</t>
  </si>
  <si>
    <t>Chandara TY</t>
  </si>
  <si>
    <t>Clara LAPORTE</t>
  </si>
  <si>
    <t>Fredy AUGUSTE</t>
  </si>
  <si>
    <t>Axelle BAILLEAU</t>
  </si>
  <si>
    <t>Alili LUNA</t>
  </si>
  <si>
    <t>Gabreille LOISY</t>
  </si>
  <si>
    <t>Rajoarivelo TOKY</t>
  </si>
  <si>
    <t>Orianne BUEGUE</t>
  </si>
  <si>
    <t>Kainuku TEMA</t>
  </si>
  <si>
    <t>Ninon ORZECKOWSKI</t>
  </si>
  <si>
    <t>Thomas FRASES</t>
  </si>
  <si>
    <t>Lizea LEBEAU</t>
  </si>
  <si>
    <t xml:space="preserve">Mathieu SCHNITZLER </t>
  </si>
  <si>
    <t>Leonore VANNIER</t>
  </si>
  <si>
    <t>Benjamin ORIOT</t>
  </si>
  <si>
    <t>Ilda TARANIS</t>
  </si>
  <si>
    <t>Brandon JONHSTON</t>
  </si>
  <si>
    <t>Coline PETAUTON</t>
  </si>
  <si>
    <t>Enzo PAGAND</t>
  </si>
  <si>
    <t>Anna IBBA</t>
  </si>
  <si>
    <t>Foued BEN JEDDI</t>
  </si>
  <si>
    <t>Zoé ROSAIN</t>
  </si>
  <si>
    <t>Etienne DEPOIL</t>
  </si>
  <si>
    <t>Elissa BRELIN</t>
  </si>
  <si>
    <t>Corentin CANOVAS</t>
  </si>
  <si>
    <t>Doudou THERENCE</t>
  </si>
  <si>
    <t>Yohann MARCHAND</t>
  </si>
  <si>
    <t xml:space="preserve">Tristan MERCIER </t>
  </si>
  <si>
    <t xml:space="preserve">Adrien NAULIN </t>
  </si>
  <si>
    <t>Gaspar PERICAUD</t>
  </si>
  <si>
    <t>Lucas POIGNON</t>
  </si>
  <si>
    <t>Stephane FAURE</t>
  </si>
  <si>
    <t>Quentin CHAPON</t>
  </si>
  <si>
    <t xml:space="preserve">Matheo CARA </t>
  </si>
  <si>
    <t>Robinson ISABELLE</t>
  </si>
  <si>
    <t>Martin JOBARD</t>
  </si>
  <si>
    <t>Noan PANCHAUD</t>
  </si>
  <si>
    <t>Nael PANCHAUD</t>
  </si>
  <si>
    <t>Enzo MARMIER</t>
  </si>
  <si>
    <t>Adrien POUILLOT</t>
  </si>
  <si>
    <t>Maxime WIDEHEM</t>
  </si>
  <si>
    <t>Mamisoa FETISON</t>
  </si>
  <si>
    <t>Frederic MAUGALEM</t>
  </si>
  <si>
    <t>Wilfrid AHUPU</t>
  </si>
  <si>
    <t>Tutehau TAIRAAU</t>
  </si>
  <si>
    <t>Alves LAFAYERE</t>
  </si>
  <si>
    <t>Vincent LOURENCO</t>
  </si>
  <si>
    <t>Jimmy MUNIZ</t>
  </si>
  <si>
    <t>Tom RELTIEN</t>
  </si>
  <si>
    <t>Maxime MAURA</t>
  </si>
  <si>
    <t>Hugo LANGLOIS</t>
  </si>
  <si>
    <t>Timothée BORDEAUX</t>
  </si>
  <si>
    <t>William BORDEAUX</t>
  </si>
  <si>
    <t>Félix REMY</t>
  </si>
  <si>
    <t>Maxence DECLERCQ</t>
  </si>
  <si>
    <t>Melvyn MONG-TU-YENG</t>
  </si>
  <si>
    <t>Jean-François GUTIERREZ</t>
  </si>
  <si>
    <t>Jassim BERLAND</t>
  </si>
  <si>
    <t>Rayan DJEMALI</t>
  </si>
  <si>
    <t>Gabriel BIOTET</t>
  </si>
  <si>
    <t>Aubin DESBLACHES</t>
  </si>
  <si>
    <t>Aymeric PUSSET</t>
  </si>
  <si>
    <t>Owen AUCLAIR</t>
  </si>
  <si>
    <t>Martin LEMOIGNE</t>
  </si>
  <si>
    <t>Hugo LAFAGE</t>
  </si>
  <si>
    <t xml:space="preserve">Timothé CROCHET </t>
  </si>
  <si>
    <t>Fabien MARCHAL</t>
  </si>
  <si>
    <t>Lucas MEUTERLOS</t>
  </si>
  <si>
    <t>Cedric AMBS</t>
  </si>
  <si>
    <t>Hugo LUCAS</t>
  </si>
  <si>
    <t>Stanislas SCHIPMAN</t>
  </si>
  <si>
    <t>Gabriel BONNAMOUR</t>
  </si>
  <si>
    <t>Charles Louis PASTURAL</t>
  </si>
  <si>
    <t>Julien CAFFIN</t>
  </si>
  <si>
    <t>Lilian KARL</t>
  </si>
  <si>
    <t>Romain OUDOT</t>
  </si>
  <si>
    <t>Christopher CAZANOVE</t>
  </si>
  <si>
    <t>Immamodin MAYAR</t>
  </si>
  <si>
    <t>Florian LUBRANO</t>
  </si>
  <si>
    <t>Jacob PIERRE</t>
  </si>
  <si>
    <t>Thibaud SERES-LESCURES</t>
  </si>
  <si>
    <t>Olivier VIENS</t>
  </si>
  <si>
    <t>Meldi MOUTON</t>
  </si>
  <si>
    <t>Romeo DARDAINE</t>
  </si>
  <si>
    <t>Martin AUGOYARD</t>
  </si>
  <si>
    <t>Gabriel CHAMPIEX</t>
  </si>
  <si>
    <t>Gabriel DESBROSSE</t>
  </si>
  <si>
    <t>Florient BONNEL</t>
  </si>
  <si>
    <t>Noa CHARMONT</t>
  </si>
  <si>
    <t>Waimo SIO</t>
  </si>
  <si>
    <t>Marc BOUHET</t>
  </si>
  <si>
    <t>Alexandre THIBAUT</t>
  </si>
  <si>
    <t>Anthony MELHE</t>
  </si>
  <si>
    <t>Pierre MENEGON</t>
  </si>
  <si>
    <t>Yasser RIOS</t>
  </si>
  <si>
    <t>Mathys UGATAI</t>
  </si>
  <si>
    <t>Mano CHAPOTOT</t>
  </si>
  <si>
    <t>Romain REVERCHON</t>
  </si>
  <si>
    <t xml:space="preserve">Simon LAVACHE  </t>
  </si>
  <si>
    <t>Mael MAYOT</t>
  </si>
  <si>
    <t>Lenaic BARD</t>
  </si>
  <si>
    <t>Etienne IACOVELLA</t>
  </si>
  <si>
    <t>Ayoub BENYAHIA</t>
  </si>
  <si>
    <t>Sofian KOUCHAT</t>
  </si>
  <si>
    <t>Nabil SANTOS</t>
  </si>
  <si>
    <t>Pierre-Emmanuel PIREDDU</t>
  </si>
  <si>
    <t>Marines BEHARAJ</t>
  </si>
  <si>
    <t>Etienne LAIGRE</t>
  </si>
  <si>
    <t>Antoine MARTIN</t>
  </si>
  <si>
    <t>Nabil BENTEFRIT</t>
  </si>
  <si>
    <t>Panouwath ANGPASEUTH</t>
  </si>
  <si>
    <t>Thomas LACHAUME</t>
  </si>
  <si>
    <t>Raphael SUGNY</t>
  </si>
  <si>
    <t>Alturky MUSTAFA</t>
  </si>
  <si>
    <t>Keanu TARAIHAU</t>
  </si>
  <si>
    <t>Thomas ARZAC</t>
  </si>
  <si>
    <t>Lucas PORCHER</t>
  </si>
  <si>
    <t>Kilian MARTIN</t>
  </si>
  <si>
    <t>Rudy FIERIMONTE</t>
  </si>
  <si>
    <t>Timothee BOYER</t>
  </si>
  <si>
    <t>Yael GROSJEAN</t>
  </si>
  <si>
    <t>Ben HALAJDA</t>
  </si>
  <si>
    <t>Hippolyte MOLLARD</t>
  </si>
  <si>
    <t>Edme PORCHERON</t>
  </si>
  <si>
    <t>Simon BLANDIN</t>
  </si>
  <si>
    <t>Tristan SALLES</t>
  </si>
  <si>
    <t>Matthys RICHARD</t>
  </si>
  <si>
    <t>Mathis THOMAS</t>
  </si>
  <si>
    <t>Julian PIAT</t>
  </si>
  <si>
    <t>Kiliann FARRUGIA</t>
  </si>
  <si>
    <t>Julian BEAUFUME</t>
  </si>
  <si>
    <t>Dan KLOPFENSTEIN</t>
  </si>
  <si>
    <t>Nathan BLOT</t>
  </si>
  <si>
    <t>Alexandre BOFFY</t>
  </si>
  <si>
    <t>Thomas CHATILLON</t>
  </si>
  <si>
    <t>Gaetan COPPIN</t>
  </si>
  <si>
    <t>Lucas LEEDHAM</t>
  </si>
  <si>
    <t>Clément RAIGNER</t>
  </si>
  <si>
    <t>Lucas PETIT</t>
  </si>
  <si>
    <t>Mathis DELERS</t>
  </si>
  <si>
    <t>Mohamed BOULESNANE</t>
  </si>
  <si>
    <t>Pierre GENOT</t>
  </si>
  <si>
    <t>Maxime LITT</t>
  </si>
  <si>
    <t>Clement LOISY</t>
  </si>
  <si>
    <t>Théo BORONAT</t>
  </si>
  <si>
    <t>Jules NOIROT</t>
  </si>
  <si>
    <t>Benjamin MAIRE</t>
  </si>
  <si>
    <t>Victor PONGE</t>
  </si>
  <si>
    <t>Yannick BOURNAT</t>
  </si>
  <si>
    <t>Maxime MATHEY</t>
  </si>
  <si>
    <t>Liam CLOEZ</t>
  </si>
  <si>
    <t>Jason BERNAUER</t>
  </si>
  <si>
    <t>Fabien LEVAL</t>
  </si>
  <si>
    <t>Louison LEVAL</t>
  </si>
  <si>
    <t xml:space="preserve">Didier PICHARD </t>
  </si>
  <si>
    <t>Paolo CARNI</t>
  </si>
  <si>
    <t>Sandro CARNI</t>
  </si>
  <si>
    <t>David MERCEY</t>
  </si>
  <si>
    <t>Julien BERNARDIN</t>
  </si>
  <si>
    <t>Vincent PELCA</t>
  </si>
  <si>
    <t>Guillaume UFFLER</t>
  </si>
  <si>
    <t>Valérian ASTESIANO</t>
  </si>
  <si>
    <t>Alexandre LANOY</t>
  </si>
  <si>
    <t>Noé CASTEL</t>
  </si>
  <si>
    <t>Jeremy VINCENT</t>
  </si>
  <si>
    <t>Ludovic BOOMS</t>
  </si>
  <si>
    <t>Maxence DURUPT</t>
  </si>
  <si>
    <t>Aurelien KIEFFER</t>
  </si>
  <si>
    <t>Keny'yann JEANSON</t>
  </si>
  <si>
    <t>Robin PERRON</t>
  </si>
  <si>
    <t>Egshiglen TRINH</t>
  </si>
  <si>
    <t>Thésée SZTRAKONICZKY</t>
  </si>
  <si>
    <t>Baptiste LEPERVIER</t>
  </si>
  <si>
    <t>Yoan DERVILLÉ</t>
  </si>
  <si>
    <t>Stephane CAZANOVE</t>
  </si>
  <si>
    <t>David HAOCAS</t>
  </si>
  <si>
    <t>Benjamin RAVEY</t>
  </si>
  <si>
    <t>Eythan HAOCAS</t>
  </si>
  <si>
    <t>Thomas PALAZON</t>
  </si>
  <si>
    <t>Abel CASTELLI</t>
  </si>
  <si>
    <t>Viktor PROST</t>
  </si>
  <si>
    <t>Thien Bao TRAN TRUONG</t>
  </si>
  <si>
    <t>Sami NISEVCI</t>
  </si>
  <si>
    <t>Jean COCHAIN</t>
  </si>
  <si>
    <t>Alain TANG</t>
  </si>
  <si>
    <t>Theo RIZZO</t>
  </si>
  <si>
    <t>Noah MICHEL</t>
  </si>
  <si>
    <t xml:space="preserve">Léo CUPILLARD </t>
  </si>
  <si>
    <t>Julian CHAUFFET</t>
  </si>
  <si>
    <t>Antonin PARRATTE</t>
  </si>
  <si>
    <t>Laurent PEPIOT</t>
  </si>
  <si>
    <t>Tom FOURNEAU</t>
  </si>
  <si>
    <t>Mathis CLERC</t>
  </si>
  <si>
    <t xml:space="preserve">Thomas FERRARE </t>
  </si>
  <si>
    <t>Brice ROY</t>
  </si>
  <si>
    <t>Jacques FOUGEROUSSE</t>
  </si>
  <si>
    <t>Maxence MARQUET</t>
  </si>
  <si>
    <t>Romain LEFEVRE</t>
  </si>
  <si>
    <t>Robin MOMMAIRE</t>
  </si>
  <si>
    <t>Michael MAIRET</t>
  </si>
  <si>
    <t>Thomas MARTINS</t>
  </si>
  <si>
    <t>Remi PONÇOT</t>
  </si>
  <si>
    <t>Jeremy WEIL</t>
  </si>
  <si>
    <t>Damien STRUCHEN</t>
  </si>
  <si>
    <t>Florian MAESTRIPIERI</t>
  </si>
  <si>
    <t>Matthieu MANENS</t>
  </si>
  <si>
    <t>Lilian LHELGOUALCH</t>
  </si>
  <si>
    <t>Alexis FAIVRE</t>
  </si>
  <si>
    <t>Mattheo KACZMARSKI</t>
  </si>
  <si>
    <t>Tom KENDERIAN</t>
  </si>
  <si>
    <t>Alexandre MACHADO DA SILVA</t>
  </si>
  <si>
    <t>Charles MACHADO DA SILVA</t>
  </si>
  <si>
    <t>Tarys MERCURY</t>
  </si>
  <si>
    <t>Matthéo KACZMARSKI</t>
  </si>
  <si>
    <t>Victor SONNET</t>
  </si>
  <si>
    <t>Pierre LAPORTE</t>
  </si>
  <si>
    <t>Celian MILON</t>
  </si>
  <si>
    <t>Leo CASSINA</t>
  </si>
  <si>
    <t>Antoine JARRIER</t>
  </si>
  <si>
    <t>Martin BEARD</t>
  </si>
  <si>
    <t>Isaac BAUDINET</t>
  </si>
  <si>
    <t>Quentin CHAPUIS</t>
  </si>
  <si>
    <t>Marc LAPOBIN</t>
  </si>
  <si>
    <t>Rodrigue MANUOHALALO</t>
  </si>
  <si>
    <t>Timeo LEVASSEUR</t>
  </si>
  <si>
    <t>Mathis RAGUIN</t>
  </si>
  <si>
    <t>Alexandre GAUTIER</t>
  </si>
  <si>
    <t>Gabriel JEAMBRUN</t>
  </si>
  <si>
    <t>Lucas HUGO</t>
  </si>
  <si>
    <t>Etienne LEMOIGNE</t>
  </si>
  <si>
    <t>Quentin PEROT</t>
  </si>
  <si>
    <t>Tanguy LEMEUR</t>
  </si>
  <si>
    <t>Ethan GALLAND</t>
  </si>
  <si>
    <t>Marius BELBOUKHARI</t>
  </si>
  <si>
    <t>Emmanuel REIVER</t>
  </si>
  <si>
    <t>Gwendal SOUBROUILLARD</t>
  </si>
  <si>
    <t>Halim AZZI</t>
  </si>
  <si>
    <t>Kilian MONET</t>
  </si>
  <si>
    <t>Matheo CARA</t>
  </si>
  <si>
    <t>Robin HONG</t>
  </si>
  <si>
    <t>Theophile PREAUX</t>
  </si>
  <si>
    <t>Kezian PHAM</t>
  </si>
  <si>
    <t>Yanis BELABED</t>
  </si>
  <si>
    <t>Sylvain DESRAYAUD</t>
  </si>
  <si>
    <t>Valentin PFISTER</t>
  </si>
  <si>
    <t>Nicolas LEBEAU</t>
  </si>
  <si>
    <t>Franck SANCHO</t>
  </si>
  <si>
    <t>Romain DEVIN</t>
  </si>
  <si>
    <t>Anouar OUAZARF</t>
  </si>
  <si>
    <t>Marouan ASKAL</t>
  </si>
  <si>
    <t>Clement HIRAULT</t>
  </si>
  <si>
    <t>Thomas BLANCHEDEAU</t>
  </si>
  <si>
    <t>Ethan RADEMACHER</t>
  </si>
  <si>
    <t>Gabriel BLONDAIN</t>
  </si>
  <si>
    <t>Hugo JIMBERT</t>
  </si>
  <si>
    <t>Quentin BORGES</t>
  </si>
  <si>
    <t>William RABOLIN</t>
  </si>
  <si>
    <t>Yassine BOUKTIR</t>
  </si>
  <si>
    <t>Adrien PERRET</t>
  </si>
  <si>
    <t>Eric BAHI</t>
  </si>
  <si>
    <t>Ilan MARTIN</t>
  </si>
  <si>
    <t>Nils BERHMAN</t>
  </si>
  <si>
    <t xml:space="preserve">Classement CIRCUIT OUTDOOR 2024 </t>
  </si>
  <si>
    <t>VBCC Chalon-sur-Saône</t>
  </si>
  <si>
    <t>Open 3c3 Masculin</t>
  </si>
  <si>
    <t>4c4 loisirs</t>
  </si>
  <si>
    <t>Joueur 1</t>
  </si>
  <si>
    <t>Joueur 2</t>
  </si>
  <si>
    <t>Joueur 3</t>
  </si>
  <si>
    <t>Joueur 4</t>
  </si>
  <si>
    <t>Joueur 5</t>
  </si>
  <si>
    <t>Points / Joueur</t>
  </si>
  <si>
    <t>1er</t>
  </si>
  <si>
    <t>2ème</t>
  </si>
  <si>
    <t>3ème</t>
  </si>
  <si>
    <t>Anaelle RENVOISE</t>
  </si>
  <si>
    <t>Elodie</t>
  </si>
  <si>
    <t>Eddy</t>
  </si>
  <si>
    <t>Patu GRACE</t>
  </si>
  <si>
    <t>Tauraa HEIKURA</t>
  </si>
  <si>
    <t>Imane BATTOU</t>
  </si>
  <si>
    <t>Pedra PIAZZETA</t>
  </si>
  <si>
    <t>Kiliann FARUGIA</t>
  </si>
  <si>
    <t>Alexis</t>
  </si>
  <si>
    <t>Bertille</t>
  </si>
  <si>
    <t>Anthony</t>
  </si>
  <si>
    <t>Abel</t>
  </si>
  <si>
    <t>Adèle</t>
  </si>
  <si>
    <t>Iannis</t>
  </si>
  <si>
    <t>Baptsite</t>
  </si>
  <si>
    <t>Alves LAFAYER</t>
  </si>
  <si>
    <t>Aubil DESBLACHES</t>
  </si>
  <si>
    <t>Gabriel DESBROSSES</t>
  </si>
  <si>
    <t>/</t>
  </si>
  <si>
    <t>Quentin BBORGES</t>
  </si>
  <si>
    <t>Sam</t>
  </si>
  <si>
    <t>Renaud</t>
  </si>
  <si>
    <t>Samuel</t>
  </si>
  <si>
    <t>Pierre</t>
  </si>
  <si>
    <t>ASPTT Dijon</t>
  </si>
  <si>
    <t>3x3 Libre</t>
  </si>
  <si>
    <t>Héricourt</t>
  </si>
  <si>
    <t>4x4 Mixte</t>
  </si>
  <si>
    <t>Mylena</t>
  </si>
  <si>
    <t>Anaelle BLNAC</t>
  </si>
  <si>
    <t>Therence DOUDOU</t>
  </si>
  <si>
    <t>Mathilde</t>
  </si>
  <si>
    <t>Beaune Vignolles</t>
  </si>
  <si>
    <t>4x4 Libre</t>
  </si>
  <si>
    <t>Matis CARLINI</t>
  </si>
  <si>
    <t>Kiliann FARUGGIA</t>
  </si>
  <si>
    <t>Hugo DAURELLE</t>
  </si>
  <si>
    <t>Nassim BENAOUDIA</t>
  </si>
  <si>
    <t>Adrien DURANTON</t>
  </si>
  <si>
    <t>Arthur NOMBRET</t>
  </si>
  <si>
    <t>Camille BUHOT</t>
  </si>
  <si>
    <t>Loan CHAROUD</t>
  </si>
  <si>
    <t>Jonas MAUCORT</t>
  </si>
  <si>
    <t>Mathis FUMEZ</t>
  </si>
  <si>
    <t>Emma MILLOT</t>
  </si>
  <si>
    <t>Simone ZERBI</t>
  </si>
  <si>
    <t>Marieke SPAH</t>
  </si>
  <si>
    <t>Noemi BACHIMONT</t>
  </si>
  <si>
    <t>Dorian CROZET</t>
  </si>
  <si>
    <t>Theo BORONAT</t>
  </si>
  <si>
    <t>Sandra DUBIEZ</t>
  </si>
  <si>
    <t>Morgane JONCOURT</t>
  </si>
  <si>
    <t>Alex-Anne BERROT</t>
  </si>
  <si>
    <t>Alexis CANU</t>
  </si>
  <si>
    <t>Alexandre GAUTHIER</t>
  </si>
  <si>
    <t>Marceau FERAL</t>
  </si>
  <si>
    <t>Lucas FIRMIN</t>
  </si>
  <si>
    <t>Theo BOUCHE</t>
  </si>
  <si>
    <t>Goulven APPERRY</t>
  </si>
  <si>
    <t>Mathieu PONET</t>
  </si>
  <si>
    <t>Rémi MOUREAUX</t>
  </si>
  <si>
    <t>Julian BAUFUME</t>
  </si>
  <si>
    <t>Angpaseuth PANOU</t>
  </si>
  <si>
    <t>Mateo MONTIEL-DELACROIX</t>
  </si>
  <si>
    <t>Alain BOUCHE</t>
  </si>
  <si>
    <t>Matis FROMENTIN</t>
  </si>
  <si>
    <t>Maiia KOZLOVA</t>
  </si>
  <si>
    <t>Simon TIONNAIS</t>
  </si>
  <si>
    <t>Nicolas BOUILLET</t>
  </si>
  <si>
    <t>Sabine MUELLER</t>
  </si>
  <si>
    <t>Virginie MAILLARD</t>
  </si>
  <si>
    <t>Tutaitoua PAVAOUAO</t>
  </si>
  <si>
    <t>Rachel McCORMICK</t>
  </si>
  <si>
    <t>William MORET</t>
  </si>
  <si>
    <t>Matthew GABBAÏ</t>
  </si>
  <si>
    <t>Léana GRID</t>
  </si>
  <si>
    <t>Pierre JACOB</t>
  </si>
  <si>
    <t>Inia DEUTSCH</t>
  </si>
  <si>
    <t>Clément BERNARD</t>
  </si>
  <si>
    <t>Thadée FRANCO-MOREAU</t>
  </si>
  <si>
    <t>Mathéo GINESTET</t>
  </si>
  <si>
    <t>Mateo MONTIEL</t>
  </si>
  <si>
    <t>Lola MANSUY</t>
  </si>
  <si>
    <t>Margot REMY</t>
  </si>
  <si>
    <t>Frédy AUGUSTE</t>
  </si>
  <si>
    <t>Maxime HOSATTE</t>
  </si>
  <si>
    <t>Soana SEKEME</t>
  </si>
  <si>
    <t>Nicolas CHEVEROT</t>
  </si>
  <si>
    <t>Noah BOLLOTTE</t>
  </si>
  <si>
    <t>Joseph CARTIER</t>
  </si>
  <si>
    <t>Marius HUMBLOT</t>
  </si>
  <si>
    <t>Cerise VALLETTE-NETZER</t>
  </si>
  <si>
    <t>Valerian ASTESIANO</t>
  </si>
  <si>
    <t>Eva PESTANA</t>
  </si>
  <si>
    <t>Mathys JACQUIN LOMBARD</t>
  </si>
  <si>
    <t>Alexis PASQUER</t>
  </si>
  <si>
    <t>Tristan MERCIER</t>
  </si>
  <si>
    <t>Etienne DESAGE</t>
  </si>
  <si>
    <t>Fanny GOURDON</t>
  </si>
  <si>
    <t>Louis REY</t>
  </si>
  <si>
    <t>Ruben CREPIEUX</t>
  </si>
  <si>
    <t>Mathis FEVRE</t>
  </si>
  <si>
    <t>Enzo MONTENOT</t>
  </si>
  <si>
    <t>Sebastien BULLIER</t>
  </si>
  <si>
    <t>Aliaksandr TSIARESHCHANKA</t>
  </si>
  <si>
    <t>Ludmila TSIARESHCHANKA</t>
  </si>
  <si>
    <t>Sacha LEANDRI</t>
  </si>
  <si>
    <t>Thomas DELACROIX</t>
  </si>
  <si>
    <t>Iris DUCARROZ</t>
  </si>
  <si>
    <t>Louis JUPPET</t>
  </si>
  <si>
    <t>Alexis BIZOUARD</t>
  </si>
  <si>
    <t>Ambroise SURMELY</t>
  </si>
  <si>
    <t>Maxime FLOUS</t>
  </si>
  <si>
    <t>Mathis EVAIN</t>
  </si>
  <si>
    <t>Benjamin JOURDE</t>
  </si>
  <si>
    <t>Chloé ROY</t>
  </si>
  <si>
    <t>Noha DEULVOT</t>
  </si>
  <si>
    <t>Aline BRUZAT</t>
  </si>
  <si>
    <t>Guillaume GASS</t>
  </si>
  <si>
    <t>Cassandra MION</t>
  </si>
  <si>
    <t>Alexia CORDEIRO</t>
  </si>
  <si>
    <t>Nathan MESSAADI</t>
  </si>
  <si>
    <t>Caroline FRAY</t>
  </si>
  <si>
    <t>Leona BRELIN</t>
  </si>
  <si>
    <t>Ellie SAWMA</t>
  </si>
  <si>
    <t>Emilie EVAIN</t>
  </si>
  <si>
    <t>Sebastien EVAIN</t>
  </si>
  <si>
    <t>Franck JOURDE</t>
  </si>
  <si>
    <t>Julie GIRARDOT</t>
  </si>
  <si>
    <t>Erwin GIRARDOT</t>
  </si>
  <si>
    <t>Clément LOISY</t>
  </si>
  <si>
    <t>Gabrielle LOISY</t>
  </si>
  <si>
    <t>Georgie BERTHIAUX</t>
  </si>
  <si>
    <t>Hugo JUNG</t>
  </si>
  <si>
    <t>Fontaine les Dijon</t>
  </si>
  <si>
    <t>3x3 masculin</t>
  </si>
  <si>
    <t>3x3 féminin</t>
  </si>
  <si>
    <t>Baptiste NAFZIGER</t>
  </si>
  <si>
    <t>Hugo BOURSEILLER</t>
  </si>
  <si>
    <t>120 pts</t>
  </si>
  <si>
    <t>Capucinne FLAMION</t>
  </si>
  <si>
    <t>Périne VALÉZY</t>
  </si>
  <si>
    <t>Elouan ICARD*</t>
  </si>
  <si>
    <t>115 pts</t>
  </si>
  <si>
    <t>110 pts</t>
  </si>
  <si>
    <t>Théo BOUCHE</t>
  </si>
  <si>
    <t>Laura MASSON*</t>
  </si>
  <si>
    <t>Emma LENOIR*</t>
  </si>
  <si>
    <t>Maiia KOZLOVA*</t>
  </si>
  <si>
    <t>100 pts</t>
  </si>
  <si>
    <t>Thibaud MERCIER</t>
  </si>
  <si>
    <t>105 pts</t>
  </si>
  <si>
    <t>Céline BRESSANT</t>
  </si>
  <si>
    <t>Anrmelle MODÉRÉ</t>
  </si>
  <si>
    <t>Carole L</t>
  </si>
  <si>
    <t>90 pts</t>
  </si>
  <si>
    <t>Antoine RACLOT*</t>
  </si>
  <si>
    <t>Julian BAUFUMÉ*</t>
  </si>
  <si>
    <t>Méline LESAGE</t>
  </si>
  <si>
    <t>Yuna INTHAVONG</t>
  </si>
  <si>
    <t>80 pts</t>
  </si>
  <si>
    <t>Mathieu PERRET</t>
  </si>
  <si>
    <t>Sam LAVAL LY</t>
  </si>
  <si>
    <t>Pierre SITZ</t>
  </si>
  <si>
    <t>95 pts</t>
  </si>
  <si>
    <t>Maëlys ALLARD</t>
  </si>
  <si>
    <t>Anna SILVANT</t>
  </si>
  <si>
    <t>Fanny ELIS</t>
  </si>
  <si>
    <t>70 pts</t>
  </si>
  <si>
    <t>Betty BOUSQUET*</t>
  </si>
  <si>
    <t>Anaëlle FROSSARD*</t>
  </si>
  <si>
    <t>Alba MOSTRAGIUSSEPPE*</t>
  </si>
  <si>
    <t>60 pts</t>
  </si>
  <si>
    <t>Tutai PAVAOUAU</t>
  </si>
  <si>
    <t>Gaspard PERICAUD</t>
  </si>
  <si>
    <t>85 pts</t>
  </si>
  <si>
    <t>Sarah BRIOTTET</t>
  </si>
  <si>
    <t>50 pts</t>
  </si>
  <si>
    <t>Lilian BOUTRON</t>
  </si>
  <si>
    <t>Violette MOLLARD*</t>
  </si>
  <si>
    <t>Anaïs DUBOIS</t>
  </si>
  <si>
    <t>Marine PÊTRE</t>
  </si>
  <si>
    <t>40 pts</t>
  </si>
  <si>
    <t>Youssouf MOUZAMILDINE</t>
  </si>
  <si>
    <t>75 pts</t>
  </si>
  <si>
    <t>Nour KABOUS</t>
  </si>
  <si>
    <t>Cerise VALLETTE-NETZER*</t>
  </si>
  <si>
    <t>Lisa MONTMEY</t>
  </si>
  <si>
    <t>30 pts</t>
  </si>
  <si>
    <t>Enzo PAGAND*</t>
  </si>
  <si>
    <t>Sacha CUZIN*</t>
  </si>
  <si>
    <t>Coralie REVERDY*</t>
  </si>
  <si>
    <t>Ayline JOUBERT*</t>
  </si>
  <si>
    <t>Ludivine ROUSSEL*</t>
  </si>
  <si>
    <t>20 pts</t>
  </si>
  <si>
    <t>Martin VERSCHELDE</t>
  </si>
  <si>
    <t>65 pts</t>
  </si>
  <si>
    <t>10 pts</t>
  </si>
  <si>
    <t>Vincent BEAUVOIS</t>
  </si>
  <si>
    <t>Ludovic MILLIERE</t>
  </si>
  <si>
    <t>55 pts</t>
  </si>
  <si>
    <t>Thomas EL MOKTARI</t>
  </si>
  <si>
    <t>Célien PENGUE</t>
  </si>
  <si>
    <t>Mathis PEGUIN</t>
  </si>
  <si>
    <t>45 pts</t>
  </si>
  <si>
    <t>Kilian FARUGIA</t>
  </si>
  <si>
    <t>Lucas PRONOT-MOREL</t>
  </si>
  <si>
    <t>Léonard SEGUIN*</t>
  </si>
  <si>
    <t>35 pts</t>
  </si>
  <si>
    <t>Matis BOUMIER</t>
  </si>
  <si>
    <t>Simon LAVACHE</t>
  </si>
  <si>
    <t>Ewen HOBBIT</t>
  </si>
  <si>
    <t>Sylvain TRONQUET</t>
  </si>
  <si>
    <t>Etienne SCHMIDT</t>
  </si>
  <si>
    <t>Melvin GÉRAULT</t>
  </si>
  <si>
    <t>25 pts</t>
  </si>
  <si>
    <t>Guilhem CHAMBON</t>
  </si>
  <si>
    <t>Arthur BASSET</t>
  </si>
  <si>
    <t>Nassim CHAACHOUAA</t>
  </si>
  <si>
    <t>15 pts</t>
  </si>
  <si>
    <t>Matisse BOUTRON*</t>
  </si>
  <si>
    <t>Martin PINASSAUD</t>
  </si>
  <si>
    <t>Paul ORTEGA*</t>
  </si>
  <si>
    <t>Mathias DUPERRON*</t>
  </si>
  <si>
    <t>Antonin JAY*</t>
  </si>
  <si>
    <t>5 pts</t>
  </si>
  <si>
    <t>Lons Bellecin</t>
  </si>
  <si>
    <t>3x3 mixte</t>
  </si>
  <si>
    <t>Carine GUILLEMINOT</t>
  </si>
  <si>
    <t>Stéphane GUILLEMINOT</t>
  </si>
  <si>
    <t>Stéphane GOTTI</t>
  </si>
  <si>
    <t>96 pts</t>
  </si>
  <si>
    <t>Timothéo GIROD</t>
  </si>
  <si>
    <t>Inès BONNOT*</t>
  </si>
  <si>
    <t>Mathis JANOD</t>
  </si>
  <si>
    <t>92 pts</t>
  </si>
  <si>
    <t>Jean Christophe GÉRARD</t>
  </si>
  <si>
    <t>Juliette PERTUIS</t>
  </si>
  <si>
    <t>Henri BOLO</t>
  </si>
  <si>
    <t>88 pts</t>
  </si>
  <si>
    <t>Jérémy MORLAND*</t>
  </si>
  <si>
    <t>Emilie KRATTINGER</t>
  </si>
  <si>
    <t>Vincent GASCARD</t>
  </si>
  <si>
    <t>84 pts</t>
  </si>
  <si>
    <t>Robin HONG*</t>
  </si>
  <si>
    <t>Gaëtan BAVEREL*</t>
  </si>
  <si>
    <t>Noémie HONG*</t>
  </si>
  <si>
    <t>Marion PONTRE DUHAMEL*</t>
  </si>
  <si>
    <t>Loys DUBOZ</t>
  </si>
  <si>
    <t>Hugo CHALMIN</t>
  </si>
  <si>
    <t>Camille JOANNET</t>
  </si>
  <si>
    <t>76 pts</t>
  </si>
  <si>
    <t>Edmond HAXAIRE</t>
  </si>
  <si>
    <t>Brayan JUKER</t>
  </si>
  <si>
    <t>72 pts</t>
  </si>
  <si>
    <t>Océane GUIN</t>
  </si>
  <si>
    <t>68 pts</t>
  </si>
  <si>
    <t>Eliott GIROD</t>
  </si>
  <si>
    <t>Léna GALLEZOT</t>
  </si>
  <si>
    <t>Nicolas GIROD</t>
  </si>
  <si>
    <t>64 pts</t>
  </si>
  <si>
    <t>Thadée FRANCO-MOREAU*</t>
  </si>
  <si>
    <t>Laly VUILLERMET*</t>
  </si>
  <si>
    <t>Meldi MOUTON*</t>
  </si>
  <si>
    <t>Anaelle BLANC</t>
  </si>
  <si>
    <t>Jason BENAUER</t>
  </si>
  <si>
    <t>Florian ETIEVANT</t>
  </si>
  <si>
    <t>Adrien ETIEVANT</t>
  </si>
  <si>
    <t>56 pts</t>
  </si>
  <si>
    <t>Juliette MORAND</t>
  </si>
  <si>
    <t>Loan PERRACHE</t>
  </si>
  <si>
    <t>Loic MESSAGER</t>
  </si>
  <si>
    <t>52 pts</t>
  </si>
  <si>
    <t>Johan ANDRIQUE</t>
  </si>
  <si>
    <t>Audrey FAFCHAMPS</t>
  </si>
  <si>
    <t>Julien SEQUEIRA</t>
  </si>
  <si>
    <t>48 pts</t>
  </si>
  <si>
    <t>Lionel ASTESIANO</t>
  </si>
  <si>
    <t>Aurélien ASTESIANO</t>
  </si>
  <si>
    <t>Cathy MANCHE</t>
  </si>
  <si>
    <t>44 pts</t>
  </si>
  <si>
    <t>Mathéo GINESTET*</t>
  </si>
  <si>
    <t>Valerian ASTESIANO*</t>
  </si>
  <si>
    <t>Diane AYGALENG*</t>
  </si>
  <si>
    <t>36 pts</t>
  </si>
  <si>
    <t>Sandrine DA COSTA</t>
  </si>
  <si>
    <t>Benoit ETIEVANT</t>
  </si>
  <si>
    <t>Valentin ENCOLANI</t>
  </si>
  <si>
    <t>32 pts</t>
  </si>
  <si>
    <t>Titouan BERNE*</t>
  </si>
  <si>
    <t>Constant MARION</t>
  </si>
  <si>
    <t>Camille MARION</t>
  </si>
  <si>
    <t>28 pts</t>
  </si>
  <si>
    <t>Lucile BERTHAUT</t>
  </si>
  <si>
    <t>Adrien GENIAUX</t>
  </si>
  <si>
    <t>Sandra PENNEC</t>
  </si>
  <si>
    <t>Jérôme BERTHAUT</t>
  </si>
  <si>
    <t>24 pts</t>
  </si>
  <si>
    <t>Aline MATHON</t>
  </si>
  <si>
    <t>Melvin COUILLEROT</t>
  </si>
  <si>
    <t>Clément JANODET</t>
  </si>
  <si>
    <t>Roméo FALCOZ-CLERC*</t>
  </si>
  <si>
    <t>Mathieu PONET*</t>
  </si>
  <si>
    <t>Goulven APPERY*</t>
  </si>
  <si>
    <t>16 pts</t>
  </si>
  <si>
    <t>Julie GIRARD</t>
  </si>
  <si>
    <t>Lyse GIRARD*</t>
  </si>
  <si>
    <t>Julien GIRARD</t>
  </si>
  <si>
    <t>Louis GIRARD*</t>
  </si>
  <si>
    <t>12 pts</t>
  </si>
  <si>
    <t>Axelle BERTHAUT-MAUBLANC*</t>
  </si>
  <si>
    <t>Anna VAUCHEZ*</t>
  </si>
  <si>
    <t>Clémence GASNE*</t>
  </si>
  <si>
    <t>Valentin BOISSENET*</t>
  </si>
  <si>
    <t>8 pts</t>
  </si>
  <si>
    <t>Edgar PROST-BOUCLE</t>
  </si>
  <si>
    <t>Cylla GOSALBES</t>
  </si>
  <si>
    <t>Quentin BERNARD</t>
  </si>
  <si>
    <t>4 pts</t>
  </si>
  <si>
    <t>Chevigny</t>
  </si>
  <si>
    <t>Adèle PERRIN</t>
  </si>
  <si>
    <t>Constance LOCATELLI</t>
  </si>
  <si>
    <t>Ethann GALAND</t>
  </si>
  <si>
    <t>Eleonore ARDENOY</t>
  </si>
  <si>
    <t>Julien FENO</t>
  </si>
  <si>
    <t>Sylvain JEOFFROY</t>
  </si>
  <si>
    <t>Hyppolite MOLLARD</t>
  </si>
  <si>
    <t>Felicien CURIE</t>
  </si>
  <si>
    <t>Edgar CHARCHAUDE</t>
  </si>
  <si>
    <t>Mathieu PARIZOT</t>
  </si>
  <si>
    <t>Quentin VALENTE</t>
  </si>
  <si>
    <t>Gregory DUHIN</t>
  </si>
  <si>
    <t>Cliff BIANCANIELLO</t>
  </si>
  <si>
    <t>Eliza MAIRET-RENARD</t>
  </si>
  <si>
    <t>Mateo MONTIEL DELACROIX</t>
  </si>
  <si>
    <t>Pierre MOQUET</t>
  </si>
  <si>
    <t>Gustave CORBIER</t>
  </si>
  <si>
    <t>Kilian MINIER</t>
  </si>
  <si>
    <t>Violette MOLLARD</t>
  </si>
  <si>
    <t>José PUMACAHUA RAMOS</t>
  </si>
  <si>
    <t>Lison GEAY</t>
  </si>
  <si>
    <t>Esther VANSON</t>
  </si>
  <si>
    <t>Oceane PORTAL</t>
  </si>
  <si>
    <t>Quentin PERRIOT</t>
  </si>
  <si>
    <t>Louka DEMEYRE</t>
  </si>
  <si>
    <t>Jerome FRANÇOIS</t>
  </si>
  <si>
    <t>Marissa SEITZ</t>
  </si>
  <si>
    <t>Gerdun BRUSK</t>
  </si>
  <si>
    <t>Bastien CHARCHAUDE</t>
  </si>
  <si>
    <t>Anne CHARCHAUDE</t>
  </si>
  <si>
    <t>Fabrice CHARCHAUDE</t>
  </si>
  <si>
    <t>Jean-Marc BRIOT</t>
  </si>
  <si>
    <t>Yohann TESSIER</t>
  </si>
  <si>
    <t>Lucas ZHENG</t>
  </si>
  <si>
    <t>Charline KARIM</t>
  </si>
  <si>
    <t>Benoit VION</t>
  </si>
  <si>
    <t>Claire LEMOIGNE</t>
  </si>
  <si>
    <t>Joey RIBEIRO</t>
  </si>
  <si>
    <t>Jilyan RIBEIRO</t>
  </si>
  <si>
    <t>Amhed BEN NEJMA</t>
  </si>
  <si>
    <t>Jordan NACKA-BAUX</t>
  </si>
  <si>
    <t>Lucie BAUDOT</t>
  </si>
  <si>
    <t>Maxime LALIGANT</t>
  </si>
  <si>
    <t>Stephane DELAGE</t>
  </si>
  <si>
    <t>Vassilena STANKOVA</t>
  </si>
  <si>
    <t>Stephane MARET</t>
  </si>
  <si>
    <t>Remi RIANT</t>
  </si>
  <si>
    <t>Thomas RIANT</t>
  </si>
  <si>
    <t>Emile NOTEBAERT</t>
  </si>
  <si>
    <t>Blanche MELIN</t>
  </si>
  <si>
    <t>Lucas MOULIN</t>
  </si>
  <si>
    <t>Jassim AICHI</t>
  </si>
  <si>
    <t>Candice BONMARCHAND</t>
  </si>
  <si>
    <t>Cyril AUGUSTIN</t>
  </si>
  <si>
    <t>Jerome BEUCHOT</t>
  </si>
  <si>
    <t>Maxime BEUCHOT</t>
  </si>
  <si>
    <t>Beatrice MASSON</t>
  </si>
  <si>
    <t>BVB</t>
  </si>
  <si>
    <t>Clément SATTLER</t>
  </si>
  <si>
    <t>Léo TERRIERE</t>
  </si>
  <si>
    <t>Milena MARGATSKA</t>
  </si>
  <si>
    <t>Antoine CASTELLS</t>
  </si>
  <si>
    <t>Anaïs FRADIN</t>
  </si>
  <si>
    <t>Maxime KARSENTY</t>
  </si>
  <si>
    <t>Siham AQADDOURI</t>
  </si>
  <si>
    <t>Joana COURTOT</t>
  </si>
  <si>
    <t>Zoé MERCIER</t>
  </si>
  <si>
    <t>Matthew GABBAI</t>
  </si>
  <si>
    <t>Lola MNASUY</t>
  </si>
  <si>
    <t>Alexis BELLANGER</t>
  </si>
  <si>
    <t>Simon THIONNAIS</t>
  </si>
  <si>
    <t>Cannelle OCHEM</t>
  </si>
  <si>
    <t>Ana TRIPONEY</t>
  </si>
  <si>
    <t>Mathis BURTHEY</t>
  </si>
  <si>
    <t>Emma LENOIR</t>
  </si>
  <si>
    <t>Nefeli TSANAKALIS</t>
  </si>
  <si>
    <t>Tamime</t>
  </si>
  <si>
    <t>Mayar</t>
  </si>
  <si>
    <t>Nathan</t>
  </si>
  <si>
    <t>Léa CHAUVEY</t>
  </si>
  <si>
    <t>Jeanne BLESSEMAILLE</t>
  </si>
  <si>
    <t>Noémie BACHIMONT</t>
  </si>
  <si>
    <t>Aty</t>
  </si>
  <si>
    <t>Ambre</t>
  </si>
  <si>
    <t>Elisa</t>
  </si>
  <si>
    <t>Jeremy MENDEL</t>
  </si>
  <si>
    <t>Arthur BLANC</t>
  </si>
  <si>
    <t>Thibault OTHON</t>
  </si>
  <si>
    <t>Revahere PITO</t>
  </si>
  <si>
    <t>Maelys ALLARD</t>
  </si>
  <si>
    <t>Max COLIN</t>
  </si>
  <si>
    <t>Louise NZIKOU</t>
  </si>
  <si>
    <t>Eline GILLOT</t>
  </si>
  <si>
    <t>Nad</t>
  </si>
  <si>
    <t>Dorine</t>
  </si>
  <si>
    <t>Sylvaine</t>
  </si>
  <si>
    <t>Lena RENAUD</t>
  </si>
  <si>
    <t>Romane MOUGIN</t>
  </si>
  <si>
    <t>Camille MAÎTREJEAN</t>
  </si>
  <si>
    <t>Emma RAGOT</t>
  </si>
  <si>
    <t>Nina EMONIN</t>
  </si>
  <si>
    <t>Oscar MARTIN</t>
  </si>
  <si>
    <t>Aya RODRIGUEZ</t>
  </si>
  <si>
    <t>Perle PHILIPPE</t>
  </si>
  <si>
    <t>Lalie THIBAUT</t>
  </si>
  <si>
    <t>Thibaud LESCURE</t>
  </si>
  <si>
    <t>Goulven APPERY</t>
  </si>
  <si>
    <t>Noam MAIELLO</t>
  </si>
  <si>
    <t>Mathieu</t>
  </si>
  <si>
    <t>Mathias</t>
  </si>
  <si>
    <t>Raphale MONRIQUE</t>
  </si>
  <si>
    <t>Tony ROTELLA</t>
  </si>
  <si>
    <t>Antoine</t>
  </si>
  <si>
    <t>Killian</t>
  </si>
  <si>
    <t>Kimi</t>
  </si>
  <si>
    <t>Henry</t>
  </si>
  <si>
    <t>Rodrigue</t>
  </si>
  <si>
    <t>Mana</t>
  </si>
  <si>
    <t>Diego NASSELE</t>
  </si>
  <si>
    <t>Maki</t>
  </si>
  <si>
    <t>Waimo</t>
  </si>
  <si>
    <t>Romeo Falcoz</t>
  </si>
  <si>
    <t>Noah FAIVRE</t>
  </si>
  <si>
    <t>Thadée FRANCO MOREAU</t>
  </si>
  <si>
    <t>Alexandre TOURY</t>
  </si>
  <si>
    <t>Hugo FRANCO MOREAU</t>
  </si>
  <si>
    <t>Tristan CAUCHIN</t>
  </si>
  <si>
    <t>Romain TOURNIER</t>
  </si>
  <si>
    <t>Esteban ISIDORE</t>
  </si>
  <si>
    <t>Pierre JEANNERET</t>
  </si>
  <si>
    <t>Sylvain ZANELLO</t>
  </si>
  <si>
    <t>Julien MASSE</t>
  </si>
  <si>
    <t>Fabrice HASELVANDER</t>
  </si>
  <si>
    <t>Jules FAIVRE</t>
  </si>
  <si>
    <t>Nathan MAUPRIVEZ</t>
  </si>
  <si>
    <t>Elliot GODIN</t>
  </si>
  <si>
    <t>Yannick MAITRE</t>
  </si>
  <si>
    <t>Robin MAITRE</t>
  </si>
  <si>
    <t>Noé MAITRE</t>
  </si>
  <si>
    <t>Remy</t>
  </si>
  <si>
    <t>Tiago</t>
  </si>
  <si>
    <t>Clem</t>
  </si>
  <si>
    <t>Pierrot</t>
  </si>
  <si>
    <t>Brandon</t>
  </si>
  <si>
    <t>Chenôve</t>
  </si>
  <si>
    <t>4x4 mixte</t>
  </si>
  <si>
    <t>Jeunes</t>
  </si>
  <si>
    <t>Jade SMITH</t>
  </si>
  <si>
    <t>Louyse SMITH</t>
  </si>
  <si>
    <t>Kasia GWOZDZIEWICZ</t>
  </si>
  <si>
    <t>Ly Lan TRINH</t>
  </si>
  <si>
    <t>Nicolas DEPOIL</t>
  </si>
  <si>
    <t>Milena MARGASTKA</t>
  </si>
  <si>
    <t>Noam MAEILLO</t>
  </si>
  <si>
    <t>Noa FAIVRE</t>
  </si>
  <si>
    <t>Mattis BURDHEY</t>
  </si>
  <si>
    <t>Aaliyah HIRECHE</t>
  </si>
  <si>
    <t>Oil INTHAVONG</t>
  </si>
  <si>
    <t>Ethan BRO</t>
  </si>
  <si>
    <t>Noemie RIVIERE</t>
  </si>
  <si>
    <t>Nila KRATTINGER</t>
  </si>
  <si>
    <t>Marion PONTRE-DUHAMEL</t>
  </si>
  <si>
    <t>Jeremy MORLAND</t>
  </si>
  <si>
    <t>Cecile BERLANCOURT</t>
  </si>
  <si>
    <t>Celia HUILLOT</t>
  </si>
  <si>
    <t>Matteo TUAN</t>
  </si>
  <si>
    <t>Léo CASSINA</t>
  </si>
  <si>
    <t>Lazarine GARNIER</t>
  </si>
  <si>
    <t>Morgane JONCOUR</t>
  </si>
  <si>
    <t>Alba MASTROGIUSEPPE</t>
  </si>
  <si>
    <t>Romane HECQUET</t>
  </si>
  <si>
    <t>Mathieu TRIBOUT</t>
  </si>
  <si>
    <t>Océane ARNOUX-VIARD</t>
  </si>
  <si>
    <t>Eugenie RENAUT</t>
  </si>
  <si>
    <t>Oceane CUCHEROUSSET</t>
  </si>
  <si>
    <t>Valentin BOISSENET</t>
  </si>
  <si>
    <t>Lucas MORLAND</t>
  </si>
  <si>
    <t>Noémie HONG</t>
  </si>
  <si>
    <t>Diane AYGALENQ</t>
  </si>
  <si>
    <t>Titouan CATRIN</t>
  </si>
  <si>
    <t>Hugo REBESCHINI</t>
  </si>
  <si>
    <t>Laureline MICHAUD</t>
  </si>
  <si>
    <t>Coralie REVERDY</t>
  </si>
  <si>
    <t>Clement COUDERT</t>
  </si>
  <si>
    <t>Daniel FILALKA</t>
  </si>
  <si>
    <t>Patryk PIEPER</t>
  </si>
  <si>
    <t>Lukasz GWADERA</t>
  </si>
  <si>
    <t>Felix CONAN</t>
  </si>
  <si>
    <t>Justine CALISSANO</t>
  </si>
  <si>
    <t>Sarah BRIOTET</t>
  </si>
  <si>
    <t>Eliott MARECHAL</t>
  </si>
  <si>
    <t>Mathilde BOYE</t>
  </si>
  <si>
    <t>Tran Truong THIEN BAO</t>
  </si>
  <si>
    <t>Mathys LOUVET</t>
  </si>
  <si>
    <t>Adelel PERRIN</t>
  </si>
  <si>
    <t>Bae GEORGES</t>
  </si>
  <si>
    <t>Solan SAUVAIN</t>
  </si>
  <si>
    <t>Nathan LETHIAIS</t>
  </si>
  <si>
    <t>Emma REMBERT</t>
  </si>
  <si>
    <t>Simon BRUH</t>
  </si>
  <si>
    <t>Mael MINIER</t>
  </si>
  <si>
    <t>Aladdin LAHMAR</t>
  </si>
  <si>
    <t>Kilian FARRUGIA</t>
  </si>
  <si>
    <t>Aurelien DENIS</t>
  </si>
  <si>
    <t>Corentin BOULAND</t>
  </si>
  <si>
    <t>Francis GUERRAICHE</t>
  </si>
  <si>
    <t>Thibaud LESCURES</t>
  </si>
  <si>
    <t>Naomi LESCURES</t>
  </si>
  <si>
    <t>Alice THEVENET</t>
  </si>
  <si>
    <t>Lucas BERNARD</t>
  </si>
  <si>
    <t>Yann</t>
  </si>
  <si>
    <t>Lea MEURGEY</t>
  </si>
  <si>
    <t>Steven FERRAO</t>
  </si>
  <si>
    <t>Symeon GUICHARD</t>
  </si>
  <si>
    <t>Laetitia PAUGET</t>
  </si>
  <si>
    <t>Sacha GRESSANI</t>
  </si>
  <si>
    <t>Timotheo GIROD</t>
  </si>
  <si>
    <t>Arthur UETWILLER</t>
  </si>
  <si>
    <t>Pascal FAITOUT</t>
  </si>
  <si>
    <t>Vincent ANHEIM</t>
  </si>
  <si>
    <t>Jean-Marc TANG</t>
  </si>
  <si>
    <t>Anzhelika SEGUIN</t>
  </si>
  <si>
    <t>Killian MINIER</t>
  </si>
  <si>
    <t>Morgan PROVOST</t>
  </si>
  <si>
    <t>Antoine MINIER</t>
  </si>
  <si>
    <t>Adrien MIGLIORE</t>
  </si>
  <si>
    <t>Adrien BOUX</t>
  </si>
  <si>
    <t>Ines HERRERA</t>
  </si>
  <si>
    <t>David DEMEURE</t>
  </si>
  <si>
    <t>Lucas BORONAT</t>
  </si>
  <si>
    <t>Dylan BEGRAND</t>
  </si>
  <si>
    <t>Mathias BUZONIE</t>
  </si>
  <si>
    <t>Maeva CALVO</t>
  </si>
  <si>
    <t>Krystal MAMECIER</t>
  </si>
  <si>
    <t>Felicien CURRIE</t>
  </si>
  <si>
    <t>Julien LEMAOUTE</t>
  </si>
  <si>
    <t>Mael TENEBA</t>
  </si>
  <si>
    <t>Florent HEYRMANN</t>
  </si>
  <si>
    <t>Mehdi BURGET</t>
  </si>
  <si>
    <t>Matthieu PERRET</t>
  </si>
  <si>
    <t>Matthieu PONET</t>
  </si>
  <si>
    <t>Romeo FALCOZ-CLERC</t>
  </si>
  <si>
    <t>Remy ARNOULT</t>
  </si>
  <si>
    <t>Panou ANGPASEUTH</t>
  </si>
  <si>
    <t>Mathys LOMBARD</t>
  </si>
  <si>
    <t>Loic MICHOT</t>
  </si>
  <si>
    <t>Bastian COBOS</t>
  </si>
  <si>
    <t>Dorian MAILLOUX</t>
  </si>
  <si>
    <t>Aurele AUDOIN</t>
  </si>
  <si>
    <t>Artus AUDOIN</t>
  </si>
  <si>
    <t>Alexandre THIBAULT</t>
  </si>
  <si>
    <t>Benoit ROSSI</t>
  </si>
  <si>
    <t>Luka CHALIAU</t>
  </si>
  <si>
    <t>Matisse BOUTRON</t>
  </si>
  <si>
    <t>VB Sennecey</t>
  </si>
  <si>
    <t>Open 3c3 Féminin</t>
  </si>
  <si>
    <t>Nama FIAKAIFONU</t>
  </si>
  <si>
    <t>Reda HADJI</t>
  </si>
  <si>
    <t>Elisabeth LAINE</t>
  </si>
  <si>
    <t>Lilou MOSSAN</t>
  </si>
  <si>
    <t>Louane CHAMPETINAUD</t>
  </si>
  <si>
    <t>Lukaz GWADERA</t>
  </si>
  <si>
    <t>Patrick PIPER</t>
  </si>
  <si>
    <t>Anna GRANZOTTO</t>
  </si>
  <si>
    <t>Fares LABBACI</t>
  </si>
  <si>
    <t>Mehdi OUDADAS</t>
  </si>
  <si>
    <t>Tao</t>
  </si>
  <si>
    <t>Tinirau HAREHOE</t>
  </si>
  <si>
    <t>Mustafa TURKISH</t>
  </si>
  <si>
    <t>Gwen DUMEZ</t>
  </si>
  <si>
    <t>Titouan MORARD</t>
  </si>
  <si>
    <t>Elliot BRICE</t>
  </si>
  <si>
    <t>Sébastien BRICE</t>
  </si>
  <si>
    <t>Aurelie PIGNERET</t>
  </si>
  <si>
    <t>Valentine BINETRUY</t>
  </si>
  <si>
    <t>Noemie BACHIMONT</t>
  </si>
  <si>
    <t>Ameline PÈRE</t>
  </si>
  <si>
    <t>Lucie DESCHAMPS</t>
  </si>
  <si>
    <t>Lénoa DURANT</t>
  </si>
  <si>
    <t>Thibault LEFEUVRE</t>
  </si>
  <si>
    <t>Benjamin GRILLOT</t>
  </si>
  <si>
    <t>Etienne LEAL-PETIT</t>
  </si>
  <si>
    <t>Leo SARTELET</t>
  </si>
  <si>
    <t>Farouk</t>
  </si>
  <si>
    <t>Luca RIVOIRON</t>
  </si>
  <si>
    <t>Eleonore ARDENNOY</t>
  </si>
  <si>
    <t>Joanna MOUADDA</t>
  </si>
  <si>
    <t>Naïma IBRAHIM</t>
  </si>
  <si>
    <t>Hadrien POPOFF</t>
  </si>
  <si>
    <t>Laura DURAND</t>
  </si>
  <si>
    <t>Eric GOURCILLEAU</t>
  </si>
  <si>
    <t>Anto DIEP</t>
  </si>
  <si>
    <t>Clara DELAVIGNE</t>
  </si>
  <si>
    <t>Yoann COTE</t>
  </si>
  <si>
    <t>Hugo PONCET</t>
  </si>
  <si>
    <t>Sopheak KHIM</t>
  </si>
  <si>
    <t>Matheo KHIM</t>
  </si>
  <si>
    <t>Mathis KHIM</t>
  </si>
  <si>
    <t>Martin KHIM</t>
  </si>
  <si>
    <t>Mathis CARLINI</t>
  </si>
  <si>
    <t>Simon DARRAS</t>
  </si>
  <si>
    <t>Pierre DARRAS</t>
  </si>
  <si>
    <t>Antoine BRUNO</t>
  </si>
  <si>
    <t>Valentin CLERC</t>
  </si>
  <si>
    <t>Valentine FIERIMONTE</t>
  </si>
  <si>
    <t>Sophie MARTIN</t>
  </si>
  <si>
    <t>Paul DUVAL</t>
  </si>
  <si>
    <t>Alexandre STREHLAU</t>
  </si>
  <si>
    <t>Florian ANSELME</t>
  </si>
  <si>
    <t>Arthur BLONDEAU</t>
  </si>
  <si>
    <t>Pierre WAMBRE</t>
  </si>
  <si>
    <t>Samuel BRANCHEREAU</t>
  </si>
  <si>
    <t>Romain VINCENT</t>
  </si>
  <si>
    <t>Sarah FERNANDES</t>
  </si>
  <si>
    <t>Elisa FERNANDES</t>
  </si>
  <si>
    <t>Macinissa ZAIDI</t>
  </si>
  <si>
    <t>Lena</t>
  </si>
  <si>
    <t>Lou-Ann</t>
  </si>
  <si>
    <t>Marco FERNANDES</t>
  </si>
  <si>
    <t>Simon BONIN</t>
  </si>
  <si>
    <t>Bastien GALLAIS</t>
  </si>
  <si>
    <t>Valentin BORDIN</t>
  </si>
  <si>
    <t>Mathieu VARNEY</t>
  </si>
  <si>
    <t>Maxime POIGNON</t>
  </si>
  <si>
    <t>Guillaume FOLEAT</t>
  </si>
  <si>
    <t>Jules DUREUIL</t>
  </si>
  <si>
    <t>Thais ROSE</t>
  </si>
  <si>
    <t>Lohann DEVERS</t>
  </si>
  <si>
    <t>Thomas EL MOKHTARI</t>
  </si>
  <si>
    <t>Nil GHEZALI</t>
  </si>
  <si>
    <t>Sacha PONCET</t>
  </si>
  <si>
    <t>Elisa MEYRIGNE</t>
  </si>
  <si>
    <t>Ali BOURBAH</t>
  </si>
  <si>
    <t>Morgan BARD</t>
  </si>
  <si>
    <t>Gwendoline RUIU</t>
  </si>
  <si>
    <t>Enzo DENIZOT</t>
  </si>
  <si>
    <t>Simon HENRY</t>
  </si>
  <si>
    <t>Axel GREBERT</t>
  </si>
  <si>
    <t>Erwan CHAPUIS</t>
  </si>
  <si>
    <t>JOHANNY</t>
  </si>
  <si>
    <t>Marceau JOHANNY</t>
  </si>
  <si>
    <t>Nathan CHEVALEYRE</t>
  </si>
  <si>
    <t>Lucas GUILLEMIN</t>
  </si>
  <si>
    <t>Benoit BLANC</t>
  </si>
  <si>
    <t>Adonis GONTHIER</t>
  </si>
  <si>
    <t>Timoty GONTHIER</t>
  </si>
  <si>
    <t>Patrick POIRET</t>
  </si>
  <si>
    <t>Antoine POIRET</t>
  </si>
  <si>
    <t>Clovis AYGALENQ</t>
  </si>
  <si>
    <t>Romain BOURIANT</t>
  </si>
  <si>
    <t>Augustin FAUVEY</t>
  </si>
  <si>
    <t>Paul RAPHANEL</t>
  </si>
  <si>
    <t>Francis LACOUR</t>
  </si>
  <si>
    <t>Adrien PETITJEAN</t>
  </si>
  <si>
    <t>Thomas SIZABUIRE</t>
  </si>
  <si>
    <t>Steve ADU KYEREMEH</t>
  </si>
  <si>
    <t>Valentin DUVAL</t>
  </si>
  <si>
    <t>Paul BONDIGUEL</t>
  </si>
  <si>
    <t>Jules BLONDEAU</t>
  </si>
  <si>
    <t>Nicolas JORRY</t>
  </si>
  <si>
    <t>Dorian MICHEL</t>
  </si>
  <si>
    <t>Leo BATAILLARD</t>
  </si>
  <si>
    <t>Clement ROUCHOUSE</t>
  </si>
  <si>
    <t>Robin FERRIER</t>
  </si>
  <si>
    <t>Nathan PERREAUX</t>
  </si>
  <si>
    <t>Zoe PERRIN</t>
  </si>
  <si>
    <t>Lilou FERRIER</t>
  </si>
  <si>
    <t>Aniss AMIRI</t>
  </si>
  <si>
    <t>Zack MACKLOUFI</t>
  </si>
  <si>
    <t>Alessioo VISOCCHI</t>
  </si>
  <si>
    <t>Jerome FERQUEL</t>
  </si>
  <si>
    <t>Nicolas LOUIS</t>
  </si>
  <si>
    <t>Remi BRUNEL</t>
  </si>
  <si>
    <t>Flavien GONCALVES</t>
  </si>
  <si>
    <t>Alexandre TEYSSIER</t>
  </si>
  <si>
    <t>Marcus SPINA</t>
  </si>
  <si>
    <t>Timotee DESSEIGNE</t>
  </si>
  <si>
    <t>Antonin GRISS</t>
  </si>
  <si>
    <t>Nathan LEMOINE</t>
  </si>
  <si>
    <t>Timeo LEROY</t>
  </si>
  <si>
    <t>Noah CORNU</t>
  </si>
  <si>
    <t>Benjamin TOUZARD</t>
  </si>
  <si>
    <t>Steve MOTHMORA</t>
  </si>
  <si>
    <t>La tortue EVBS PM</t>
  </si>
  <si>
    <t>4c4 Mixte</t>
  </si>
  <si>
    <t>Open 2c2 M11/M13</t>
  </si>
  <si>
    <t>David FAKHOUR</t>
  </si>
  <si>
    <t>Stephane CHRISTEN</t>
  </si>
  <si>
    <t>Pierre WALCH</t>
  </si>
  <si>
    <t>Lucas SOLNER</t>
  </si>
  <si>
    <t>Hugo GIOTA</t>
  </si>
  <si>
    <t>Stephane KRISTEN</t>
  </si>
  <si>
    <t>Adeline MAZIN</t>
  </si>
  <si>
    <t>Mahé BOURDEAUX</t>
  </si>
  <si>
    <t>Louis GAUTHIER</t>
  </si>
  <si>
    <t>Antonin BIRET</t>
  </si>
  <si>
    <t>Freddy AUGUSTE</t>
  </si>
  <si>
    <t>Quentin FRUK</t>
  </si>
  <si>
    <t>Margaux CHAMBON</t>
  </si>
  <si>
    <t>Quentin WEIBEL</t>
  </si>
  <si>
    <t>Mateo KELLER</t>
  </si>
  <si>
    <t>Charlène HOSLY</t>
  </si>
  <si>
    <t>Myriam MEBAREK</t>
  </si>
  <si>
    <t>Akouvi PANOU</t>
  </si>
  <si>
    <t>Caolan SOVANT</t>
  </si>
  <si>
    <t>Timéo ROSSE</t>
  </si>
  <si>
    <t>Claire PREVOST</t>
  </si>
  <si>
    <t>Nicolas FUHRMANN</t>
  </si>
  <si>
    <t>Charlyne HUMBLOT</t>
  </si>
  <si>
    <t>Loumen BAPST</t>
  </si>
  <si>
    <t>Allan LULIN</t>
  </si>
  <si>
    <t>Claire MAGDONNAL</t>
  </si>
  <si>
    <t>Catherine LEMONNIER</t>
  </si>
  <si>
    <t>Mareva DELPIERRE</t>
  </si>
  <si>
    <t>Mael RECEVEUR</t>
  </si>
  <si>
    <t>Ivan SIVRIC</t>
  </si>
  <si>
    <t>Tom WALCH</t>
  </si>
  <si>
    <t>Augustin GISSINGER</t>
  </si>
  <si>
    <t>Paul VUILLARD</t>
  </si>
  <si>
    <t>Aline SCHNEIDER</t>
  </si>
  <si>
    <t>Lola WEIL</t>
  </si>
  <si>
    <t>Amina MIHOUB</t>
  </si>
  <si>
    <t>Romain BOUILLER</t>
  </si>
  <si>
    <t>Adrien ROSSE</t>
  </si>
  <si>
    <t>Guillaume CARLIN</t>
  </si>
  <si>
    <t>Elisa GUILHEMIN</t>
  </si>
  <si>
    <t>Eloïse JAVELOT</t>
  </si>
  <si>
    <t>Eleonore OMY</t>
  </si>
  <si>
    <t>Sacha RLG</t>
  </si>
  <si>
    <t>Mathilde SCHOENAUER</t>
  </si>
  <si>
    <t>Sonia</t>
  </si>
  <si>
    <t>Julie</t>
  </si>
  <si>
    <t>Emma LECLERE</t>
  </si>
  <si>
    <t>Florient BERNARD</t>
  </si>
  <si>
    <t>Simon BACHOUR</t>
  </si>
  <si>
    <t>Alex PAAMA</t>
  </si>
  <si>
    <t>Aty HOUMBAOUY</t>
  </si>
  <si>
    <t>Manon PONS</t>
  </si>
  <si>
    <t>Adelaïde LALEAUX</t>
  </si>
  <si>
    <t>Lana VILLESSOT</t>
  </si>
  <si>
    <t>Ethan RELANGE</t>
  </si>
  <si>
    <t>Sacha RELANGE</t>
  </si>
  <si>
    <t>Eliot BOURDEAUX</t>
  </si>
  <si>
    <t>Jim BANCEL</t>
  </si>
  <si>
    <t>Sarah MASQUELLIN</t>
  </si>
  <si>
    <t>Richard DELAITRE</t>
  </si>
  <si>
    <t>Hugo KRUK</t>
  </si>
  <si>
    <t>Marine ETIENNE</t>
  </si>
  <si>
    <t>Mélina PAYAN</t>
  </si>
  <si>
    <t>Emma RICHELET</t>
  </si>
  <si>
    <t>Xavier BRIGNER</t>
  </si>
  <si>
    <t>Cyrille HUMBLOT</t>
  </si>
  <si>
    <t>Piotr KACPERSKI</t>
  </si>
  <si>
    <t>Sylvain SAUVONNET</t>
  </si>
  <si>
    <t>Myriam HOWALD</t>
  </si>
  <si>
    <t>Karim MERABAT</t>
  </si>
  <si>
    <t>Edwin MERABAT</t>
  </si>
  <si>
    <t>Mathias BERARD</t>
  </si>
  <si>
    <t>Dorian MALLOUX</t>
  </si>
  <si>
    <t>Timeo PAULA</t>
  </si>
  <si>
    <t>Virginie CABURET</t>
  </si>
  <si>
    <t>Open 2c2 M15/M18 Masculin</t>
  </si>
  <si>
    <t>Alex</t>
  </si>
  <si>
    <t>Nino PAULA</t>
  </si>
  <si>
    <t>Léopoldine MERTZWEILLER</t>
  </si>
  <si>
    <t>Elio BAILLY</t>
  </si>
  <si>
    <t>Thibaud VUITTENEZ</t>
  </si>
  <si>
    <t>Benjamin JOT</t>
  </si>
  <si>
    <t>Remi MARCEL</t>
  </si>
  <si>
    <t>Julien</t>
  </si>
  <si>
    <t>Hugo FALLOT</t>
  </si>
  <si>
    <t>Quentin GUETTAF</t>
  </si>
  <si>
    <t>Maël DROZ VINCENT</t>
  </si>
  <si>
    <t>Lisa BOLIS</t>
  </si>
  <si>
    <t>Hoa NGUYEN</t>
  </si>
  <si>
    <t>Mael ELBE</t>
  </si>
  <si>
    <t>Thomas ILLNER</t>
  </si>
  <si>
    <t>Noa MERGUIN</t>
  </si>
  <si>
    <t>Nils BENGONE</t>
  </si>
  <si>
    <t>Tristan CHOLLEY</t>
  </si>
  <si>
    <t>Camille BREUNIG-JACQUOT</t>
  </si>
  <si>
    <t>Manon GALLMANN</t>
  </si>
  <si>
    <t>Romain BREUNIG</t>
  </si>
  <si>
    <t>Lucas GALLMANN</t>
  </si>
  <si>
    <t>Félicien CURIE</t>
  </si>
  <si>
    <t>Anael SOVANT</t>
  </si>
  <si>
    <t>Hugo MONTRADE</t>
  </si>
  <si>
    <t>Mathilde COLNEY</t>
  </si>
  <si>
    <t xml:space="preserve">Jules  </t>
  </si>
  <si>
    <t>Louis LAMBOLEY</t>
  </si>
  <si>
    <t>Charles HENRIOT</t>
  </si>
  <si>
    <t>Etienne LOUYOT</t>
  </si>
  <si>
    <t>Caroline BLOCH</t>
  </si>
  <si>
    <t>Emilie VEYA</t>
  </si>
  <si>
    <t>Julien KELLER</t>
  </si>
  <si>
    <t>Eric BAHY</t>
  </si>
  <si>
    <t>Arthur GUIDET</t>
  </si>
  <si>
    <t>Charles CORDIER</t>
  </si>
  <si>
    <t>Mehdi BENAZIZA</t>
  </si>
  <si>
    <t>Didier EBERHARDT</t>
  </si>
  <si>
    <t>Thomas UETTWILLER</t>
  </si>
  <si>
    <t>Paul FELDMANN</t>
  </si>
  <si>
    <t>Maud PEZZOLI</t>
  </si>
  <si>
    <t>Thomas STOESSEL</t>
  </si>
  <si>
    <t>Eric GESSER</t>
  </si>
  <si>
    <t>Hugo CLAUDEL</t>
  </si>
  <si>
    <t>Valentine PANCHER</t>
  </si>
  <si>
    <t>Yohan MARCHAND</t>
  </si>
  <si>
    <t>Evan ECOFFET</t>
  </si>
  <si>
    <t>Bruno TARANTINO</t>
  </si>
  <si>
    <t>Remi SCHEPPLER</t>
  </si>
  <si>
    <t>Clara CAPELLI</t>
  </si>
  <si>
    <t>Franck CARLIN</t>
  </si>
  <si>
    <t>Valentin DANGEL</t>
  </si>
  <si>
    <t>Manhon MOUHAT BOURQUARD</t>
  </si>
  <si>
    <t>Alexis CALVEL</t>
  </si>
  <si>
    <t>Justine GAUTHIER</t>
  </si>
  <si>
    <t>Thierry GAUTHIER</t>
  </si>
  <si>
    <t>Claude PALANDRI</t>
  </si>
  <si>
    <t>Dominique CARLIN</t>
  </si>
  <si>
    <t>Zephir PERRAULT</t>
  </si>
  <si>
    <t>Tong NIVAN</t>
  </si>
  <si>
    <t>Gianni ROTELLA</t>
  </si>
  <si>
    <t>Minh-Khaï NGUYEN TRIEU</t>
  </si>
  <si>
    <t>EloÏse JAVELOT</t>
  </si>
  <si>
    <t xml:space="preserve"> Bastian COBOS</t>
  </si>
  <si>
    <t>Anne FABRE</t>
  </si>
  <si>
    <t>Sonia LOIACONO</t>
  </si>
  <si>
    <t>Eugenie BESSON</t>
  </si>
  <si>
    <t>Luc GAIFFE</t>
  </si>
  <si>
    <t>Ghislain TIEFAINE</t>
  </si>
  <si>
    <t>Léa MICHEL</t>
  </si>
  <si>
    <t>Johan VESSOT</t>
  </si>
  <si>
    <t>Pierre CHEVASUS</t>
  </si>
  <si>
    <t>Arthur PERSONNE</t>
  </si>
  <si>
    <t>Noé CORDIER</t>
  </si>
  <si>
    <t>Open 2c2 M15/M18 Féminin</t>
  </si>
  <si>
    <t>Nicolas WILLM</t>
  </si>
  <si>
    <t>Emma GOURDON</t>
  </si>
  <si>
    <t>Anatole KOENSGEN</t>
  </si>
  <si>
    <t>Samuel FOLTZ</t>
  </si>
  <si>
    <t>Victor ALLEGATIERE</t>
  </si>
  <si>
    <t>Camil KIRSCHER</t>
  </si>
  <si>
    <t>Basile SCHOENIG</t>
  </si>
  <si>
    <t>Chloé MARX</t>
  </si>
  <si>
    <t>Florian BONNEL</t>
  </si>
  <si>
    <t>Sio WAIMO</t>
  </si>
  <si>
    <t>Jack BENONI</t>
  </si>
  <si>
    <t>Claire CHESSEAUX</t>
  </si>
  <si>
    <t>Shanna PINO-GARIN</t>
  </si>
  <si>
    <t>Selin CELIK</t>
  </si>
  <si>
    <t>Maelys CAILLET</t>
  </si>
  <si>
    <t>Romane PETITJEAN</t>
  </si>
  <si>
    <t>Eva FARRUGIA</t>
  </si>
  <si>
    <t>Romano LUCHINI</t>
  </si>
  <si>
    <t>Eliseo GONZALEZ</t>
  </si>
  <si>
    <t>Alexis GRABER</t>
  </si>
  <si>
    <t>Manon CAYLA</t>
  </si>
  <si>
    <t>Léa BOUAKAZ</t>
  </si>
  <si>
    <t>Evita RIZZARDINI</t>
  </si>
  <si>
    <t>Laila STAUB</t>
  </si>
  <si>
    <t>Eryne BREZZARD</t>
  </si>
  <si>
    <t>Manon ZLOMKA</t>
  </si>
  <si>
    <t>Salins</t>
  </si>
  <si>
    <t>Tinirau TEUIRA-HIOE</t>
  </si>
  <si>
    <t>Alex-Anne BEROT</t>
  </si>
  <si>
    <t>Mathis THOMAs</t>
  </si>
  <si>
    <t>Clément BRENOT</t>
  </si>
  <si>
    <t>Edmond</t>
  </si>
  <si>
    <t>Christophe</t>
  </si>
  <si>
    <t>Vivien</t>
  </si>
  <si>
    <t>Elise HAUER</t>
  </si>
  <si>
    <t>Damien GUILLEMINOT</t>
  </si>
  <si>
    <t>Ìnes BONNOT</t>
  </si>
  <si>
    <t>Gaetan BAVEREL</t>
  </si>
  <si>
    <t>Mathys JACQUIN</t>
  </si>
  <si>
    <t>Ethann GALLAND</t>
  </si>
  <si>
    <t>Amandine BERTHAUD</t>
  </si>
  <si>
    <t>Killian FARRUGIA</t>
  </si>
  <si>
    <t>Titouan BERNE</t>
  </si>
  <si>
    <t>Eliott JACOD</t>
  </si>
  <si>
    <t>Noemie HONG</t>
  </si>
  <si>
    <t>Paul HONG</t>
  </si>
  <si>
    <t>Raphaël LE MOINE</t>
  </si>
  <si>
    <t>Tobias FRESARD</t>
  </si>
  <si>
    <t>Bertrand CHAVANSOT</t>
  </si>
  <si>
    <t>Thibaud CHEVALIER</t>
  </si>
  <si>
    <t>Marie-Helene GAY</t>
  </si>
  <si>
    <t>Arthur CARITEY</t>
  </si>
  <si>
    <t>Tom GREGOT</t>
  </si>
  <si>
    <t>Raphael AUGUSTO</t>
  </si>
  <si>
    <t>Noahn LOOP</t>
  </si>
  <si>
    <t>Louison VASSAL</t>
  </si>
  <si>
    <t>Jérémy DARFIN</t>
  </si>
  <si>
    <t>Julien MEGE</t>
  </si>
  <si>
    <t>Emeline COUBEL</t>
  </si>
  <si>
    <t>Luc ZANNONI</t>
  </si>
  <si>
    <t>Sylvie ROUSSIER</t>
  </si>
  <si>
    <t>Ahini APINI</t>
  </si>
  <si>
    <t>Maunakea UTIA</t>
  </si>
  <si>
    <t>Maxime CANTIN</t>
  </si>
  <si>
    <t>Camille AUBRIET</t>
  </si>
  <si>
    <t>Leila STAUB</t>
  </si>
  <si>
    <t>Noemie BROCARD</t>
  </si>
  <si>
    <t>Romain JACQUET</t>
  </si>
  <si>
    <t>Justine BROCARD</t>
  </si>
  <si>
    <t>Romain BARON</t>
  </si>
  <si>
    <t>Mathilde CHEVRIER</t>
  </si>
  <si>
    <t>Gabriella VELUT</t>
  </si>
  <si>
    <t>Phoebe GUIDAT</t>
  </si>
  <si>
    <t>Pierre-Louis BERTRAND</t>
  </si>
  <si>
    <t>Benoit GIROD</t>
  </si>
  <si>
    <t>Yoann BERNARD</t>
  </si>
  <si>
    <t>Celine CHATTON</t>
  </si>
  <si>
    <t>Dorian</t>
  </si>
  <si>
    <t>Jordan</t>
  </si>
  <si>
    <t>Alice</t>
  </si>
  <si>
    <t>Luce LABOUREYRAS</t>
  </si>
  <si>
    <t>Tess GUYON</t>
  </si>
  <si>
    <t>Clement GAFFRIC</t>
  </si>
  <si>
    <t>Rivaldo NDOU</t>
  </si>
  <si>
    <t>Enael LOOP</t>
  </si>
  <si>
    <t>Leonie CAMPO</t>
  </si>
  <si>
    <t>Lino CHAPOUTOT</t>
  </si>
  <si>
    <t>Christian DORNIER</t>
  </si>
  <si>
    <t>Lucie DORNIER</t>
  </si>
  <si>
    <t>Séraphine BIMBOES</t>
  </si>
  <si>
    <t>Julia CRETIN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</si>
</sst>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Aptos Narrow"/>
      <scheme val="minor"/>
    </font>
    <font>
      <b/>
      <sz val="20"/>
      <color theme="0"/>
      <name val="Aptos Narrow"/>
    </font>
    <font>
      <sz val="12"/>
      <name val="Aptos Narrow"/>
    </font>
    <font>
      <sz val="16"/>
      <color theme="1"/>
      <name val="Aptos Narrow"/>
    </font>
    <font>
      <b/>
      <i/>
      <sz val="16"/>
      <color theme="1"/>
      <name val="Aptos Narrow"/>
    </font>
    <font>
      <b/>
      <sz val="20"/>
      <color theme="1"/>
      <name val="Aptos Narrow"/>
    </font>
    <font>
      <b/>
      <sz val="16"/>
      <color theme="0"/>
      <name val="Aptos Narrow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Aptos Narrow"/>
    </font>
    <font>
      <b/>
      <sz val="18"/>
      <color theme="1"/>
      <name val="Aptos Narrow"/>
    </font>
    <font>
      <b/>
      <sz val="14"/>
      <color theme="1"/>
      <name val="Aptos Narrow"/>
    </font>
    <font>
      <b/>
      <sz val="14"/>
      <color theme="1"/>
      <name val="Arial"/>
      <family val="2"/>
    </font>
    <font>
      <b/>
      <sz val="12"/>
      <color theme="1"/>
      <name val="Aptos Narrow"/>
    </font>
    <font>
      <b/>
      <sz val="16"/>
      <color theme="1"/>
      <name val="Aptos Narrow"/>
    </font>
    <font>
      <b/>
      <i/>
      <sz val="12"/>
      <color theme="1"/>
      <name val="Aptos Narrow"/>
    </font>
    <font>
      <sz val="12"/>
      <color theme="1"/>
      <name val="Aptos Narrow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1"/>
      <color rgb="FF000000"/>
      <name val="Aptos Narrow"/>
    </font>
    <font>
      <sz val="10"/>
      <color theme="1"/>
      <name val="Aptos Narrow"/>
    </font>
    <font>
      <sz val="12"/>
      <color rgb="FFFF0000"/>
      <name val="Times New Roman"/>
      <family val="1"/>
    </font>
    <font>
      <b/>
      <i/>
      <sz val="16"/>
      <color theme="1"/>
      <name val="Arial"/>
      <family val="2"/>
    </font>
    <font>
      <u/>
      <sz val="12"/>
      <color theme="10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479DF8"/>
        <bgColor rgb="FF479DF8"/>
      </patternFill>
    </fill>
    <fill>
      <patternFill patternType="solid">
        <fgColor rgb="FFDBE9F7"/>
        <bgColor rgb="FFDBE9F7"/>
      </patternFill>
    </fill>
    <fill>
      <patternFill patternType="solid">
        <fgColor rgb="FFF8F4CB"/>
        <bgColor rgb="FFF8F4CB"/>
      </patternFill>
    </fill>
    <fill>
      <patternFill patternType="solid">
        <fgColor rgb="FFF9F4CB"/>
        <bgColor rgb="FFF9F4CB"/>
      </patternFill>
    </fill>
  </fills>
  <borders count="58">
    <border>
      <left/>
      <right/>
      <top/>
      <bottom/>
      <diagonal/>
    </border>
    <border>
      <left style="medium">
        <color rgb="FF00427E"/>
      </left>
      <right/>
      <top style="medium">
        <color rgb="FF00427E"/>
      </top>
      <bottom/>
      <diagonal/>
    </border>
    <border>
      <left/>
      <right/>
      <top style="medium">
        <color rgb="FF00427E"/>
      </top>
      <bottom/>
      <diagonal/>
    </border>
    <border>
      <left/>
      <right style="medium">
        <color rgb="FF00427E"/>
      </right>
      <top style="medium">
        <color rgb="FF00427E"/>
      </top>
      <bottom/>
      <diagonal/>
    </border>
    <border>
      <left style="medium">
        <color rgb="FF00427E"/>
      </left>
      <right/>
      <top/>
      <bottom style="medium">
        <color rgb="FF00427E"/>
      </bottom>
      <diagonal/>
    </border>
    <border>
      <left/>
      <right/>
      <top/>
      <bottom style="medium">
        <color rgb="FF00427E"/>
      </bottom>
      <diagonal/>
    </border>
    <border>
      <left/>
      <right style="medium">
        <color rgb="FF00427E"/>
      </right>
      <top/>
      <bottom style="medium">
        <color rgb="FF00427E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427E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427E"/>
      </left>
      <right/>
      <top/>
      <bottom/>
      <diagonal/>
    </border>
    <border>
      <left style="medium">
        <color rgb="FF00427E"/>
      </left>
      <right/>
      <top/>
      <bottom style="medium">
        <color rgb="FF00427E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427E"/>
      </bottom>
      <diagonal/>
    </border>
    <border>
      <left/>
      <right style="medium">
        <color rgb="FF00427E"/>
      </right>
      <top/>
      <bottom style="medium">
        <color rgb="FF00427E"/>
      </bottom>
      <diagonal/>
    </border>
    <border>
      <left/>
      <right/>
      <top style="medium">
        <color rgb="FF000000"/>
      </top>
      <bottom style="medium">
        <color rgb="FF00427E"/>
      </bottom>
      <diagonal/>
    </border>
    <border>
      <left/>
      <right/>
      <top style="medium">
        <color rgb="FF000000"/>
      </top>
      <bottom style="medium">
        <color rgb="FF00427E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427E"/>
      </left>
      <right/>
      <top style="medium">
        <color rgb="FF00427E"/>
      </top>
      <bottom style="medium">
        <color rgb="FF00427E"/>
      </bottom>
      <diagonal/>
    </border>
    <border>
      <left/>
      <right/>
      <top style="medium">
        <color rgb="FF00427E"/>
      </top>
      <bottom style="medium">
        <color rgb="FF00427E"/>
      </bottom>
      <diagonal/>
    </border>
    <border>
      <left/>
      <right style="medium">
        <color rgb="FF00427E"/>
      </right>
      <top style="medium">
        <color rgb="FF00427E"/>
      </top>
      <bottom style="medium">
        <color rgb="FF00427E"/>
      </bottom>
      <diagonal/>
    </border>
    <border>
      <left style="medium">
        <color rgb="FF00427E"/>
      </left>
      <right style="medium">
        <color rgb="FF000000"/>
      </right>
      <top style="medium">
        <color rgb="FF00427E"/>
      </top>
      <bottom style="medium">
        <color rgb="FF000000"/>
      </bottom>
      <diagonal/>
    </border>
    <border>
      <left/>
      <right/>
      <top style="medium">
        <color rgb="FF00427E"/>
      </top>
      <bottom/>
      <diagonal/>
    </border>
    <border>
      <left/>
      <right/>
      <top style="medium">
        <color rgb="FF00427E"/>
      </top>
      <bottom style="medium">
        <color rgb="FF000000"/>
      </bottom>
      <diagonal/>
    </border>
    <border>
      <left/>
      <right style="medium">
        <color rgb="FF00427E"/>
      </right>
      <top style="medium">
        <color rgb="FF00427E"/>
      </top>
      <bottom style="medium">
        <color rgb="FF000000"/>
      </bottom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 style="medium">
        <color rgb="FF000000"/>
      </bottom>
      <diagonal/>
    </border>
    <border>
      <left style="medium">
        <color rgb="FF00427E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427E"/>
      </left>
      <right/>
      <top style="medium">
        <color rgb="FF000000"/>
      </top>
      <bottom style="medium">
        <color rgb="FF00427E"/>
      </bottom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427E"/>
      </right>
      <top style="medium">
        <color rgb="FF000000"/>
      </top>
      <bottom style="medium">
        <color rgb="FF000000"/>
      </bottom>
      <diagonal/>
    </border>
    <border>
      <left style="medium">
        <color rgb="FF00427E"/>
      </left>
      <right style="medium">
        <color rgb="FF00427E"/>
      </right>
      <top/>
      <bottom/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rgb="FF00427E"/>
      </bottom>
      <diagonal/>
    </border>
    <border>
      <left/>
      <right style="medium">
        <color rgb="FF00427E"/>
      </right>
      <top style="medium">
        <color rgb="FF000000"/>
      </top>
      <bottom style="medium">
        <color rgb="FF00427E"/>
      </bottom>
      <diagonal/>
    </border>
    <border>
      <left style="medium">
        <color rgb="FF00427E"/>
      </left>
      <right style="medium">
        <color rgb="FF00427E"/>
      </right>
      <top/>
      <bottom style="medium">
        <color rgb="FF00427E"/>
      </bottom>
      <diagonal/>
    </border>
    <border>
      <left style="medium">
        <color rgb="FF00427E"/>
      </left>
      <right style="medium">
        <color rgb="FF00427E"/>
      </right>
      <top style="medium">
        <color rgb="FF000000"/>
      </top>
      <bottom/>
      <diagonal/>
    </border>
    <border>
      <left style="medium">
        <color rgb="FF00427E"/>
      </left>
      <right style="medium">
        <color rgb="FF00427E"/>
      </right>
      <top style="medium">
        <color rgb="FF00427E"/>
      </top>
      <bottom/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 style="medium">
        <color theme="1"/>
      </bottom>
      <diagonal/>
    </border>
    <border>
      <left style="medium">
        <color rgb="FF00427E"/>
      </left>
      <right style="medium">
        <color rgb="FF000000"/>
      </right>
      <top style="medium">
        <color theme="1"/>
      </top>
      <bottom style="medium">
        <color theme="1"/>
      </bottom>
      <diagonal/>
    </border>
    <border>
      <left style="medium">
        <color rgb="FF00427E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427E"/>
      </right>
      <top style="medium">
        <color rgb="FF000000"/>
      </top>
      <bottom/>
      <diagonal/>
    </border>
    <border>
      <left style="medium">
        <color rgb="FF00427E"/>
      </left>
      <right style="medium">
        <color rgb="FF000000"/>
      </right>
      <top style="medium">
        <color theme="1"/>
      </top>
      <bottom style="medium">
        <color rgb="FF00427E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427E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427E"/>
      </left>
      <right style="dotted">
        <color rgb="FF00427E"/>
      </right>
      <top style="medium">
        <color rgb="FF00427E"/>
      </top>
      <bottom style="mediumDashed">
        <color rgb="FF00427E"/>
      </bottom>
      <diagonal/>
    </border>
    <border>
      <left style="dotted">
        <color rgb="FF00427E"/>
      </left>
      <right style="dotted">
        <color rgb="FF00427E"/>
      </right>
      <top style="medium">
        <color rgb="FF00427E"/>
      </top>
      <bottom style="mediumDashed">
        <color rgb="FF00427E"/>
      </bottom>
      <diagonal/>
    </border>
    <border>
      <left style="dotted">
        <color rgb="FF00427E"/>
      </left>
      <right style="medium">
        <color rgb="FF000000"/>
      </right>
      <top style="medium">
        <color rgb="FF00427E"/>
      </top>
      <bottom style="mediumDashed">
        <color rgb="FF00427E"/>
      </bottom>
      <diagonal/>
    </border>
    <border>
      <left/>
      <right style="medium">
        <color rgb="FF00427E"/>
      </right>
      <top style="mediumDashed">
        <color rgb="FF00427E"/>
      </top>
      <bottom/>
      <diagonal/>
    </border>
    <border>
      <left/>
      <right/>
      <top style="medium">
        <color rgb="FF000000"/>
      </top>
      <bottom style="medium">
        <color rgb="FF002060"/>
      </bottom>
      <diagonal/>
    </border>
    <border>
      <left style="dotted">
        <color rgb="FF00427E"/>
      </left>
      <right style="medium">
        <color rgb="FF00427E"/>
      </right>
      <top style="medium">
        <color rgb="FF00427E"/>
      </top>
      <bottom style="mediumDashed">
        <color rgb="FF00427E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7" fillId="3" borderId="8" xfId="0" applyFont="1" applyFill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9" fillId="0" borderId="0" xfId="0" applyFont="1"/>
    <xf numFmtId="0" fontId="7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6" fillId="0" borderId="0" xfId="0" applyFont="1"/>
    <xf numFmtId="0" fontId="8" fillId="5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9" fillId="0" borderId="9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0" fontId="9" fillId="0" borderId="22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9" fillId="0" borderId="24" xfId="0" applyFont="1" applyBorder="1"/>
    <xf numFmtId="0" fontId="13" fillId="0" borderId="25" xfId="0" applyFont="1" applyBorder="1" applyAlignment="1">
      <alignment horizontal="center" vertical="center"/>
    </xf>
    <xf numFmtId="0" fontId="9" fillId="0" borderId="29" xfId="0" applyFont="1" applyBorder="1"/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23" xfId="0" applyFont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0" fontId="14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5" fillId="0" borderId="20" xfId="0" applyFont="1" applyBorder="1" applyAlignment="1">
      <alignment horizontal="center"/>
    </xf>
    <xf numFmtId="0" fontId="2" fillId="0" borderId="11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4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8" fillId="0" borderId="55" xfId="0" applyFont="1" applyBorder="1"/>
    <xf numFmtId="0" fontId="9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9" fillId="0" borderId="55" xfId="0" applyFont="1" applyBorder="1"/>
    <xf numFmtId="0" fontId="9" fillId="3" borderId="5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7" xfId="0" applyFont="1" applyBorder="1"/>
    <xf numFmtId="0" fontId="9" fillId="5" borderId="5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85725</xdr:rowOff>
    </xdr:from>
    <xdr:ext cx="2895600" cy="828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1362075</xdr:colOff>
      <xdr:row>2</xdr:row>
      <xdr:rowOff>133350</xdr:rowOff>
    </xdr:from>
    <xdr:ext cx="1333500" cy="81915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2</xdr:row>
      <xdr:rowOff>133350</xdr:rowOff>
    </xdr:from>
    <xdr:ext cx="2362200" cy="904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762000</xdr:colOff>
      <xdr:row>3</xdr:row>
      <xdr:rowOff>47625</xdr:rowOff>
    </xdr:from>
    <xdr:ext cx="2400300" cy="64770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60985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161925</xdr:colOff>
      <xdr:row>1</xdr:row>
      <xdr:rowOff>57150</xdr:rowOff>
    </xdr:from>
    <xdr:ext cx="2428875" cy="7334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4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161925</xdr:colOff>
      <xdr:row>1</xdr:row>
      <xdr:rowOff>57150</xdr:rowOff>
    </xdr:from>
    <xdr:ext cx="2428875" cy="7334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495300</xdr:colOff>
      <xdr:row>0</xdr:row>
      <xdr:rowOff>323850</xdr:rowOff>
    </xdr:from>
    <xdr:ext cx="2676525" cy="93345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19050</xdr:colOff>
      <xdr:row>0</xdr:row>
      <xdr:rowOff>133350</xdr:rowOff>
    </xdr:from>
    <xdr:ext cx="1047750" cy="923925"/>
    <xdr:pic>
      <xdr:nvPicPr>
        <xdr:cNvPr id="10" name="image4.jp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161925</xdr:colOff>
      <xdr:row>1</xdr:row>
      <xdr:rowOff>57150</xdr:rowOff>
    </xdr:from>
    <xdr:ext cx="2428875" cy="7334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31</xdr:col>
      <xdr:colOff>495300</xdr:colOff>
      <xdr:row>0</xdr:row>
      <xdr:rowOff>323850</xdr:rowOff>
    </xdr:from>
    <xdr:ext cx="2676525" cy="93345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39</xdr:col>
      <xdr:colOff>19050</xdr:colOff>
      <xdr:row>0</xdr:row>
      <xdr:rowOff>133350</xdr:rowOff>
    </xdr:from>
    <xdr:ext cx="1047750" cy="923925"/>
    <xdr:pic>
      <xdr:nvPicPr>
        <xdr:cNvPr id="13" name="image4.jp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59080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99085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428625</xdr:colOff>
      <xdr:row>1</xdr:row>
      <xdr:rowOff>57150</xdr:rowOff>
    </xdr:from>
    <xdr:ext cx="2428875" cy="7620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7" name="image4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161925</xdr:colOff>
      <xdr:row>1</xdr:row>
      <xdr:rowOff>209550</xdr:rowOff>
    </xdr:from>
    <xdr:ext cx="1743075" cy="5429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571500</xdr:colOff>
      <xdr:row>1</xdr:row>
      <xdr:rowOff>57150</xdr:rowOff>
    </xdr:from>
    <xdr:ext cx="2143125" cy="77152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19050</xdr:colOff>
      <xdr:row>0</xdr:row>
      <xdr:rowOff>133350</xdr:rowOff>
    </xdr:from>
    <xdr:ext cx="1047750" cy="942975"/>
    <xdr:pic>
      <xdr:nvPicPr>
        <xdr:cNvPr id="10" name="image4.jp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59080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99085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428625</xdr:colOff>
      <xdr:row>1</xdr:row>
      <xdr:rowOff>57150</xdr:rowOff>
    </xdr:from>
    <xdr:ext cx="2428875" cy="7620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7" name="image4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161925</xdr:colOff>
      <xdr:row>1</xdr:row>
      <xdr:rowOff>209550</xdr:rowOff>
    </xdr:from>
    <xdr:ext cx="1743075" cy="542925"/>
    <xdr:pic>
      <xdr:nvPicPr>
        <xdr:cNvPr id="8" name="image5.p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571500</xdr:colOff>
      <xdr:row>1</xdr:row>
      <xdr:rowOff>57150</xdr:rowOff>
    </xdr:from>
    <xdr:ext cx="2143125" cy="77152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19050</xdr:colOff>
      <xdr:row>0</xdr:row>
      <xdr:rowOff>133350</xdr:rowOff>
    </xdr:from>
    <xdr:ext cx="1047750" cy="942975"/>
    <xdr:pic>
      <xdr:nvPicPr>
        <xdr:cNvPr id="10" name="image4.jp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1</xdr:row>
      <xdr:rowOff>209550</xdr:rowOff>
    </xdr:from>
    <xdr:ext cx="1743075" cy="5429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1</xdr:row>
      <xdr:rowOff>57150</xdr:rowOff>
    </xdr:from>
    <xdr:ext cx="2143125" cy="771525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0</xdr:row>
      <xdr:rowOff>133350</xdr:rowOff>
    </xdr:from>
    <xdr:ext cx="1047750" cy="942975"/>
    <xdr:pic>
      <xdr:nvPicPr>
        <xdr:cNvPr id="13" name="image4.jpg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15</xdr:row>
      <xdr:rowOff>209550</xdr:rowOff>
    </xdr:from>
    <xdr:ext cx="1743075" cy="542925"/>
    <xdr:pic>
      <xdr:nvPicPr>
        <xdr:cNvPr id="14" name="image5.png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15</xdr:row>
      <xdr:rowOff>57150</xdr:rowOff>
    </xdr:from>
    <xdr:ext cx="2143125" cy="771525"/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14</xdr:row>
      <xdr:rowOff>133350</xdr:rowOff>
    </xdr:from>
    <xdr:ext cx="1047750" cy="942975"/>
    <xdr:pic>
      <xdr:nvPicPr>
        <xdr:cNvPr id="16" name="image4.jpg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161925</xdr:colOff>
      <xdr:row>34</xdr:row>
      <xdr:rowOff>209550</xdr:rowOff>
    </xdr:from>
    <xdr:ext cx="1743075" cy="542925"/>
    <xdr:pic>
      <xdr:nvPicPr>
        <xdr:cNvPr id="17" name="image5.png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571500</xdr:colOff>
      <xdr:row>34</xdr:row>
      <xdr:rowOff>57150</xdr:rowOff>
    </xdr:from>
    <xdr:ext cx="2143125" cy="771525"/>
    <xdr:pic>
      <xdr:nvPicPr>
        <xdr:cNvPr id="18" name="image1.png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38</xdr:col>
      <xdr:colOff>19050</xdr:colOff>
      <xdr:row>33</xdr:row>
      <xdr:rowOff>133350</xdr:rowOff>
    </xdr:from>
    <xdr:ext cx="1047750" cy="942975"/>
    <xdr:pic>
      <xdr:nvPicPr>
        <xdr:cNvPr id="19" name="image4.jpg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571500</xdr:colOff>
      <xdr:row>0</xdr:row>
      <xdr:rowOff>323850</xdr:rowOff>
    </xdr:from>
    <xdr:ext cx="2686050" cy="933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33450"/>
    <xdr:pic>
      <xdr:nvPicPr>
        <xdr:cNvPr id="5" name="image4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1285875</xdr:colOff>
      <xdr:row>1</xdr:row>
      <xdr:rowOff>152400</xdr:rowOff>
    </xdr:from>
    <xdr:ext cx="1819275" cy="61912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762000</xdr:colOff>
      <xdr:row>1</xdr:row>
      <xdr:rowOff>66675</xdr:rowOff>
    </xdr:from>
    <xdr:ext cx="1800225" cy="6191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323850</xdr:rowOff>
    </xdr:from>
    <xdr:ext cx="2819400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1485900</xdr:colOff>
      <xdr:row>1</xdr:row>
      <xdr:rowOff>123825</xdr:rowOff>
    </xdr:from>
    <xdr:ext cx="1809750" cy="6000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60985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161925</xdr:colOff>
      <xdr:row>1</xdr:row>
      <xdr:rowOff>57150</xdr:rowOff>
    </xdr:from>
    <xdr:ext cx="2428875" cy="7334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4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1</xdr:row>
      <xdr:rowOff>76200</xdr:rowOff>
    </xdr:from>
    <xdr:ext cx="2657475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</xdr:row>
      <xdr:rowOff>57150</xdr:rowOff>
    </xdr:from>
    <xdr:ext cx="2609850" cy="6477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323850</xdr:rowOff>
    </xdr:from>
    <xdr:ext cx="2819400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0</xdr:row>
      <xdr:rowOff>133350</xdr:rowOff>
    </xdr:from>
    <xdr:ext cx="1047750" cy="685800"/>
    <xdr:pic>
      <xdr:nvPicPr>
        <xdr:cNvPr id="4" name="image4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161925</xdr:colOff>
      <xdr:row>1</xdr:row>
      <xdr:rowOff>57150</xdr:rowOff>
    </xdr:from>
    <xdr:ext cx="2428875" cy="733425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0</xdr:row>
      <xdr:rowOff>323850</xdr:rowOff>
    </xdr:from>
    <xdr:ext cx="2676525" cy="93345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19050</xdr:colOff>
      <xdr:row>0</xdr:row>
      <xdr:rowOff>133350</xdr:rowOff>
    </xdr:from>
    <xdr:ext cx="1047750" cy="923925"/>
    <xdr:pic>
      <xdr:nvPicPr>
        <xdr:cNvPr id="7" name="image4.jp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000"/>
  <sheetViews>
    <sheetView showGridLines="0" tabSelected="1" zoomScale="75" workbookViewId="0">
      <selection activeCell="I32" sqref="I32"/>
    </sheetView>
  </sheetViews>
  <sheetFormatPr baseColWidth="10" defaultColWidth="11.1640625" defaultRowHeight="15" customHeight="1"/>
  <cols>
    <col min="1" max="1" width="3.33203125" customWidth="1"/>
    <col min="2" max="2" width="22" customWidth="1"/>
    <col min="3" max="3" width="29.5" customWidth="1"/>
    <col min="4" max="4" width="20.6640625" customWidth="1"/>
    <col min="5" max="5" width="23.83203125" customWidth="1"/>
    <col min="6" max="6" width="22.5" customWidth="1"/>
    <col min="7" max="7" width="23" customWidth="1"/>
    <col min="8" max="8" width="16.83203125" customWidth="1"/>
    <col min="9" max="9" width="19.33203125" customWidth="1"/>
    <col min="10" max="10" width="12" customWidth="1"/>
    <col min="11" max="11" width="31.5" customWidth="1"/>
    <col min="12" max="12" width="18.83203125" customWidth="1"/>
    <col min="13" max="13" width="17.5" customWidth="1"/>
    <col min="14" max="14" width="23.5" customWidth="1"/>
    <col min="15" max="15" width="27.33203125" customWidth="1"/>
    <col min="16" max="16" width="19" customWidth="1"/>
    <col min="17" max="17" width="17.33203125" customWidth="1"/>
    <col min="18" max="18" width="23.33203125" customWidth="1"/>
    <col min="19" max="19" width="21.1640625" customWidth="1"/>
    <col min="20" max="20" width="21.6640625" customWidth="1"/>
    <col min="21" max="22" width="27.33203125" customWidth="1"/>
    <col min="23" max="23" width="19.1640625" customWidth="1"/>
    <col min="24" max="24" width="19.6640625" customWidth="1"/>
  </cols>
  <sheetData>
    <row r="1" spans="2:24" ht="15.75" customHeight="1">
      <c r="B1" s="119" t="s">
        <v>0</v>
      </c>
      <c r="C1" s="120"/>
      <c r="D1" s="120"/>
      <c r="E1" s="120"/>
      <c r="F1" s="120"/>
      <c r="G1" s="120"/>
      <c r="H1" s="121"/>
      <c r="I1" s="1"/>
      <c r="J1" s="1"/>
      <c r="K1" s="2" t="s">
        <v>1</v>
      </c>
      <c r="L1" s="3" t="s">
        <v>2</v>
      </c>
      <c r="M1" s="4"/>
      <c r="O1" s="5" t="s">
        <v>3</v>
      </c>
      <c r="P1" s="3" t="s">
        <v>2</v>
      </c>
    </row>
    <row r="2" spans="2:24" ht="15.75" customHeight="1">
      <c r="B2" s="122" t="s">
        <v>4</v>
      </c>
      <c r="C2" s="123"/>
      <c r="D2" s="123"/>
      <c r="E2" s="123"/>
      <c r="F2" s="123"/>
      <c r="G2" s="123"/>
      <c r="H2" s="124"/>
      <c r="I2" s="6"/>
      <c r="J2" s="6"/>
      <c r="K2" s="7" t="s">
        <v>5</v>
      </c>
      <c r="L2" s="8">
        <v>365</v>
      </c>
      <c r="O2" s="9" t="s">
        <v>6</v>
      </c>
      <c r="P2" s="10">
        <f>120+235</f>
        <v>355</v>
      </c>
    </row>
    <row r="3" spans="2:24" ht="16.5" customHeight="1">
      <c r="H3" s="11"/>
      <c r="K3" s="12" t="s">
        <v>7</v>
      </c>
      <c r="L3" s="13">
        <f>160+70+115</f>
        <v>345</v>
      </c>
      <c r="O3" s="14" t="s">
        <v>8</v>
      </c>
      <c r="P3" s="13">
        <f>50+235</f>
        <v>285</v>
      </c>
      <c r="R3" s="15"/>
      <c r="S3" s="15"/>
      <c r="T3" s="15"/>
      <c r="U3" s="15"/>
      <c r="V3" s="15"/>
    </row>
    <row r="4" spans="2:24" ht="15.75" customHeight="1">
      <c r="H4" s="11"/>
      <c r="K4" s="12" t="s">
        <v>9</v>
      </c>
      <c r="L4" s="13">
        <f>160+130</f>
        <v>290</v>
      </c>
      <c r="O4" s="16" t="s">
        <v>10</v>
      </c>
      <c r="P4" s="13">
        <v>250</v>
      </c>
      <c r="R4" s="15"/>
      <c r="S4" s="17"/>
      <c r="U4" s="17"/>
      <c r="V4" s="17"/>
    </row>
    <row r="5" spans="2:24" ht="15.75" customHeight="1">
      <c r="H5" s="11"/>
      <c r="K5" s="12" t="s">
        <v>11</v>
      </c>
      <c r="L5" s="13">
        <f>155+120</f>
        <v>275</v>
      </c>
      <c r="O5" s="16" t="s">
        <v>12</v>
      </c>
      <c r="P5" s="13">
        <v>245</v>
      </c>
    </row>
    <row r="6" spans="2:24" ht="15.75" customHeight="1">
      <c r="H6" s="11"/>
      <c r="K6" s="12" t="s">
        <v>13</v>
      </c>
      <c r="L6" s="13">
        <f>160+115</f>
        <v>275</v>
      </c>
      <c r="O6" s="18" t="s">
        <v>14</v>
      </c>
      <c r="P6" s="13">
        <f t="shared" ref="P6:P7" si="0">190+55</f>
        <v>245</v>
      </c>
    </row>
    <row r="7" spans="2:24" ht="15.75" customHeight="1">
      <c r="H7" s="11"/>
      <c r="K7" s="19" t="s">
        <v>15</v>
      </c>
      <c r="L7" s="13">
        <f>190+75</f>
        <v>265</v>
      </c>
      <c r="O7" s="16" t="s">
        <v>16</v>
      </c>
      <c r="P7" s="13">
        <f t="shared" si="0"/>
        <v>245</v>
      </c>
    </row>
    <row r="8" spans="2:24" ht="15.75" customHeight="1" thickBot="1">
      <c r="H8" s="11"/>
      <c r="K8" s="19" t="s">
        <v>17</v>
      </c>
      <c r="L8" s="13">
        <v>250</v>
      </c>
      <c r="O8" s="16" t="s">
        <v>18</v>
      </c>
      <c r="P8" s="13">
        <v>230</v>
      </c>
    </row>
    <row r="9" spans="2:24" ht="15.75" customHeight="1" thickBot="1">
      <c r="B9" s="137" t="s">
        <v>19</v>
      </c>
      <c r="C9" s="138" t="s">
        <v>20</v>
      </c>
      <c r="D9" s="139" t="s">
        <v>2</v>
      </c>
      <c r="E9" s="15"/>
      <c r="F9" s="137" t="s">
        <v>21</v>
      </c>
      <c r="G9" s="138" t="s">
        <v>20</v>
      </c>
      <c r="H9" s="142" t="s">
        <v>2</v>
      </c>
      <c r="J9" s="20"/>
      <c r="K9" s="19" t="s">
        <v>22</v>
      </c>
      <c r="L9" s="13">
        <v>250</v>
      </c>
      <c r="O9" s="16" t="s">
        <v>23</v>
      </c>
      <c r="P9" s="13">
        <v>230</v>
      </c>
    </row>
    <row r="10" spans="2:24" ht="15.75" customHeight="1" thickBot="1">
      <c r="B10" s="21">
        <v>1</v>
      </c>
      <c r="C10" s="7" t="s">
        <v>5</v>
      </c>
      <c r="D10" s="140">
        <v>365</v>
      </c>
      <c r="F10" s="21">
        <v>1</v>
      </c>
      <c r="G10" s="9" t="s">
        <v>6</v>
      </c>
      <c r="H10" s="143">
        <f>120+235</f>
        <v>355</v>
      </c>
      <c r="J10" s="22"/>
      <c r="K10" s="19" t="s">
        <v>24</v>
      </c>
      <c r="L10" s="13">
        <v>250</v>
      </c>
      <c r="O10" s="18" t="s">
        <v>25</v>
      </c>
      <c r="P10" s="13">
        <v>230</v>
      </c>
    </row>
    <row r="11" spans="2:24" ht="15.75" customHeight="1" thickBot="1">
      <c r="B11" s="21">
        <v>2</v>
      </c>
      <c r="C11" s="12" t="s">
        <v>7</v>
      </c>
      <c r="D11" s="11">
        <f>160+70+115</f>
        <v>345</v>
      </c>
      <c r="E11" s="15"/>
      <c r="F11" s="21">
        <v>2</v>
      </c>
      <c r="G11" s="14" t="s">
        <v>8</v>
      </c>
      <c r="H11" s="11">
        <f>50+235</f>
        <v>285</v>
      </c>
      <c r="J11" s="22"/>
      <c r="K11" s="19" t="s">
        <v>26</v>
      </c>
      <c r="L11" s="13">
        <v>245</v>
      </c>
      <c r="O11" s="16" t="s">
        <v>27</v>
      </c>
      <c r="P11" s="13">
        <v>230</v>
      </c>
    </row>
    <row r="12" spans="2:24" ht="15.75" customHeight="1" thickBot="1">
      <c r="B12" s="21">
        <v>3</v>
      </c>
      <c r="C12" s="12" t="s">
        <v>9</v>
      </c>
      <c r="D12" s="11">
        <f>160+130</f>
        <v>290</v>
      </c>
      <c r="E12" s="15"/>
      <c r="F12" s="21">
        <v>3</v>
      </c>
      <c r="G12" s="16" t="s">
        <v>10</v>
      </c>
      <c r="H12" s="11">
        <v>250</v>
      </c>
      <c r="J12" s="22"/>
      <c r="K12" s="19" t="s">
        <v>28</v>
      </c>
      <c r="L12" s="13">
        <v>245</v>
      </c>
      <c r="O12" s="16" t="s">
        <v>29</v>
      </c>
      <c r="P12" s="13">
        <v>190</v>
      </c>
    </row>
    <row r="13" spans="2:24" ht="15.75" customHeight="1" thickBot="1">
      <c r="B13" s="21">
        <v>4</v>
      </c>
      <c r="C13" s="12" t="s">
        <v>11</v>
      </c>
      <c r="D13" s="11">
        <f>155+120</f>
        <v>275</v>
      </c>
      <c r="E13" s="15"/>
      <c r="F13" s="21">
        <v>4</v>
      </c>
      <c r="G13" s="16" t="s">
        <v>12</v>
      </c>
      <c r="H13" s="11">
        <v>245</v>
      </c>
      <c r="J13" s="22"/>
      <c r="K13" s="19" t="s">
        <v>30</v>
      </c>
      <c r="L13" s="13">
        <v>245</v>
      </c>
      <c r="O13" s="16" t="s">
        <v>31</v>
      </c>
      <c r="P13" s="13">
        <v>190</v>
      </c>
      <c r="S13" s="15"/>
      <c r="T13" s="15"/>
      <c r="U13" s="15"/>
      <c r="V13" s="15"/>
      <c r="X13" s="23"/>
    </row>
    <row r="14" spans="2:24" ht="15.75" customHeight="1" thickBot="1">
      <c r="B14" s="21">
        <v>5</v>
      </c>
      <c r="C14" s="12" t="s">
        <v>13</v>
      </c>
      <c r="D14" s="11">
        <f>160+115</f>
        <v>275</v>
      </c>
      <c r="E14" s="15"/>
      <c r="F14" s="21">
        <v>5</v>
      </c>
      <c r="G14" s="16" t="s">
        <v>16</v>
      </c>
      <c r="H14" s="11">
        <f>190+55</f>
        <v>245</v>
      </c>
      <c r="J14" s="22"/>
      <c r="K14" s="19" t="s">
        <v>32</v>
      </c>
      <c r="L14" s="13">
        <f>185+60</f>
        <v>245</v>
      </c>
      <c r="O14" s="18" t="s">
        <v>33</v>
      </c>
      <c r="P14" s="13">
        <v>190</v>
      </c>
    </row>
    <row r="15" spans="2:24" ht="15.75" customHeight="1" thickBot="1">
      <c r="B15" s="21">
        <v>6</v>
      </c>
      <c r="C15" s="19" t="s">
        <v>15</v>
      </c>
      <c r="D15" s="11">
        <f>190+75</f>
        <v>265</v>
      </c>
      <c r="F15" s="21">
        <v>6</v>
      </c>
      <c r="G15" s="16" t="s">
        <v>18</v>
      </c>
      <c r="H15" s="11">
        <v>230</v>
      </c>
      <c r="J15" s="22"/>
      <c r="K15" s="19" t="s">
        <v>34</v>
      </c>
      <c r="L15" s="13">
        <v>240</v>
      </c>
      <c r="O15" s="16" t="s">
        <v>35</v>
      </c>
      <c r="P15" s="13">
        <v>190</v>
      </c>
    </row>
    <row r="16" spans="2:24" ht="15.75" customHeight="1" thickBot="1">
      <c r="B16" s="21">
        <v>7</v>
      </c>
      <c r="C16" s="19" t="s">
        <v>17</v>
      </c>
      <c r="D16" s="11">
        <v>250</v>
      </c>
      <c r="F16" s="21">
        <v>7</v>
      </c>
      <c r="G16" s="16" t="s">
        <v>23</v>
      </c>
      <c r="H16" s="11">
        <v>230</v>
      </c>
      <c r="J16" s="22"/>
      <c r="K16" s="19" t="s">
        <v>36</v>
      </c>
      <c r="L16" s="13">
        <v>240</v>
      </c>
      <c r="O16" s="16" t="s">
        <v>37</v>
      </c>
      <c r="P16" s="13">
        <v>190</v>
      </c>
    </row>
    <row r="17" spans="2:17" ht="15.75" customHeight="1" thickBot="1">
      <c r="B17" s="21">
        <v>8</v>
      </c>
      <c r="C17" s="19" t="s">
        <v>22</v>
      </c>
      <c r="D17" s="11">
        <v>250</v>
      </c>
      <c r="F17" s="21">
        <v>8</v>
      </c>
      <c r="G17" s="16" t="s">
        <v>27</v>
      </c>
      <c r="H17" s="11">
        <v>230</v>
      </c>
      <c r="J17" s="22"/>
      <c r="K17" s="19" t="s">
        <v>38</v>
      </c>
      <c r="L17" s="13">
        <v>240</v>
      </c>
      <c r="O17" s="16" t="s">
        <v>39</v>
      </c>
      <c r="P17" s="13">
        <v>190</v>
      </c>
      <c r="Q17" s="15"/>
    </row>
    <row r="18" spans="2:17" ht="15.75" customHeight="1" thickBot="1">
      <c r="B18" s="21">
        <v>9</v>
      </c>
      <c r="C18" s="19" t="s">
        <v>24</v>
      </c>
      <c r="D18" s="11">
        <v>250</v>
      </c>
      <c r="F18" s="21">
        <v>9</v>
      </c>
      <c r="G18" s="16" t="s">
        <v>29</v>
      </c>
      <c r="H18" s="11">
        <v>190</v>
      </c>
      <c r="J18" s="22"/>
      <c r="K18" s="19" t="s">
        <v>40</v>
      </c>
      <c r="L18" s="13">
        <v>240</v>
      </c>
      <c r="M18" s="15"/>
      <c r="N18" s="15"/>
      <c r="O18" s="16" t="s">
        <v>41</v>
      </c>
      <c r="P18" s="13">
        <v>190</v>
      </c>
      <c r="Q18" s="15"/>
    </row>
    <row r="19" spans="2:17" ht="15.75" customHeight="1" thickBot="1">
      <c r="B19" s="24">
        <v>10</v>
      </c>
      <c r="C19" s="141" t="s">
        <v>26</v>
      </c>
      <c r="D19" s="40">
        <v>245</v>
      </c>
      <c r="E19" s="15"/>
      <c r="F19" s="24">
        <v>10</v>
      </c>
      <c r="G19" s="144" t="s">
        <v>31</v>
      </c>
      <c r="H19" s="40">
        <v>190</v>
      </c>
      <c r="J19" s="22"/>
      <c r="K19" s="19" t="s">
        <v>42</v>
      </c>
      <c r="L19" s="13">
        <v>235</v>
      </c>
      <c r="M19" s="15"/>
      <c r="N19" s="15"/>
      <c r="O19" s="16" t="s">
        <v>43</v>
      </c>
      <c r="P19" s="13">
        <v>190</v>
      </c>
      <c r="Q19" s="15"/>
    </row>
    <row r="20" spans="2:17" ht="15.75" customHeight="1" thickBot="1">
      <c r="E20" s="15"/>
      <c r="H20" s="25"/>
      <c r="J20" s="22"/>
      <c r="K20" s="19" t="s">
        <v>44</v>
      </c>
      <c r="L20" s="13">
        <v>235</v>
      </c>
      <c r="M20" s="15"/>
      <c r="N20" s="15"/>
      <c r="O20" s="16" t="s">
        <v>45</v>
      </c>
      <c r="P20" s="13">
        <v>190</v>
      </c>
      <c r="Q20" s="15"/>
    </row>
    <row r="21" spans="2:17" ht="15.75" customHeight="1">
      <c r="E21" s="15"/>
      <c r="F21" s="22"/>
      <c r="H21" s="11"/>
      <c r="J21" s="22"/>
      <c r="K21" s="19" t="s">
        <v>46</v>
      </c>
      <c r="L21" s="13">
        <f>185+50</f>
        <v>235</v>
      </c>
      <c r="M21" s="15"/>
      <c r="N21" s="15"/>
      <c r="O21" s="16" t="s">
        <v>47</v>
      </c>
      <c r="P21" s="13">
        <v>190</v>
      </c>
      <c r="Q21" s="15"/>
    </row>
    <row r="22" spans="2:17" ht="15.75" customHeight="1" thickBot="1">
      <c r="B22" s="22"/>
      <c r="D22" s="15"/>
      <c r="G22" s="22"/>
      <c r="H22" s="11"/>
      <c r="I22" s="15"/>
      <c r="J22" s="15"/>
      <c r="K22" s="19" t="s">
        <v>48</v>
      </c>
      <c r="L22" s="13">
        <v>230</v>
      </c>
      <c r="M22" s="15"/>
      <c r="N22" s="15"/>
      <c r="O22" s="16" t="s">
        <v>49</v>
      </c>
      <c r="P22" s="26">
        <v>190</v>
      </c>
    </row>
    <row r="23" spans="2:17" ht="15.75" customHeight="1" thickBot="1">
      <c r="B23" s="146" t="s">
        <v>50</v>
      </c>
      <c r="C23" s="138" t="s">
        <v>20</v>
      </c>
      <c r="D23" s="142" t="s">
        <v>2</v>
      </c>
      <c r="E23" s="15"/>
      <c r="F23" s="27"/>
      <c r="G23" s="22"/>
      <c r="H23" s="28"/>
      <c r="K23" s="19" t="s">
        <v>51</v>
      </c>
      <c r="L23" s="13">
        <v>230</v>
      </c>
      <c r="M23" s="15"/>
      <c r="N23" s="15"/>
      <c r="O23" s="29" t="s">
        <v>52</v>
      </c>
      <c r="P23" s="13">
        <v>190</v>
      </c>
    </row>
    <row r="24" spans="2:17" ht="15.75" customHeight="1" thickBot="1">
      <c r="B24" s="21">
        <v>1</v>
      </c>
      <c r="C24" s="145" t="s">
        <v>14</v>
      </c>
      <c r="D24" s="143">
        <f>190+55</f>
        <v>245</v>
      </c>
      <c r="E24" s="15"/>
      <c r="F24" s="22"/>
      <c r="G24" s="30"/>
      <c r="H24" s="11"/>
      <c r="K24" s="19" t="s">
        <v>53</v>
      </c>
      <c r="L24" s="13">
        <v>230</v>
      </c>
      <c r="M24" s="15"/>
      <c r="N24" s="15"/>
      <c r="O24" s="16" t="s">
        <v>54</v>
      </c>
      <c r="P24" s="13">
        <v>180</v>
      </c>
    </row>
    <row r="25" spans="2:17" ht="15.75" customHeight="1" thickBot="1">
      <c r="B25" s="21">
        <v>2</v>
      </c>
      <c r="C25" s="18" t="s">
        <v>25</v>
      </c>
      <c r="D25" s="11">
        <v>230</v>
      </c>
      <c r="E25" s="15"/>
      <c r="F25" s="22"/>
      <c r="G25" s="30"/>
      <c r="H25" s="11"/>
      <c r="K25" s="19" t="s">
        <v>55</v>
      </c>
      <c r="L25" s="13">
        <v>230</v>
      </c>
      <c r="M25" s="15"/>
      <c r="N25" s="15"/>
      <c r="O25" s="16" t="s">
        <v>56</v>
      </c>
      <c r="P25" s="13">
        <v>175</v>
      </c>
    </row>
    <row r="26" spans="2:17" ht="15.75" customHeight="1" thickBot="1">
      <c r="B26" s="21">
        <v>3</v>
      </c>
      <c r="C26" s="31" t="s">
        <v>57</v>
      </c>
      <c r="D26" s="11">
        <f>145+70</f>
        <v>215</v>
      </c>
      <c r="F26" s="22"/>
      <c r="G26" s="30"/>
      <c r="H26" s="11"/>
      <c r="K26" s="19" t="s">
        <v>58</v>
      </c>
      <c r="L26" s="13">
        <v>230</v>
      </c>
      <c r="M26" s="15"/>
      <c r="N26" s="15"/>
      <c r="O26" s="16" t="s">
        <v>59</v>
      </c>
      <c r="P26" s="13">
        <v>175</v>
      </c>
    </row>
    <row r="27" spans="2:17" ht="15.75" customHeight="1" thickBot="1">
      <c r="B27" s="21">
        <v>4</v>
      </c>
      <c r="C27" s="32" t="s">
        <v>60</v>
      </c>
      <c r="D27" s="11">
        <f>190</f>
        <v>190</v>
      </c>
      <c r="E27" s="15"/>
      <c r="F27" s="22"/>
      <c r="G27" s="30"/>
      <c r="H27" s="11"/>
      <c r="K27" s="19" t="s">
        <v>61</v>
      </c>
      <c r="L27" s="13">
        <v>230</v>
      </c>
      <c r="M27" s="15"/>
      <c r="N27" s="15"/>
      <c r="O27" s="16" t="s">
        <v>62</v>
      </c>
      <c r="P27" s="13">
        <v>175</v>
      </c>
    </row>
    <row r="28" spans="2:17" ht="15.75" customHeight="1" thickBot="1">
      <c r="B28" s="21">
        <v>5</v>
      </c>
      <c r="C28" s="18" t="s">
        <v>33</v>
      </c>
      <c r="D28" s="11">
        <v>190</v>
      </c>
      <c r="E28" s="15"/>
      <c r="F28" s="22"/>
      <c r="G28" s="30"/>
      <c r="H28" s="11"/>
      <c r="K28" s="19" t="s">
        <v>63</v>
      </c>
      <c r="L28" s="13">
        <v>230</v>
      </c>
      <c r="M28" s="15"/>
      <c r="N28" s="15"/>
      <c r="O28" s="16" t="s">
        <v>64</v>
      </c>
      <c r="P28" s="13">
        <v>150</v>
      </c>
    </row>
    <row r="29" spans="2:17" ht="15.75" customHeight="1" thickBot="1">
      <c r="B29" s="21">
        <v>6</v>
      </c>
      <c r="C29" s="33" t="s">
        <v>65</v>
      </c>
      <c r="D29" s="147">
        <f>80+50</f>
        <v>130</v>
      </c>
      <c r="E29" s="15"/>
      <c r="F29" s="22"/>
      <c r="G29" s="30"/>
      <c r="H29" s="11"/>
      <c r="K29" s="19" t="s">
        <v>66</v>
      </c>
      <c r="L29" s="13">
        <v>230</v>
      </c>
      <c r="M29" s="15"/>
      <c r="N29" s="15"/>
      <c r="O29" s="14" t="s">
        <v>67</v>
      </c>
      <c r="P29" s="13">
        <v>140</v>
      </c>
    </row>
    <row r="30" spans="2:17" ht="15.75" customHeight="1" thickBot="1">
      <c r="B30" s="21">
        <v>7</v>
      </c>
      <c r="C30" s="35" t="s">
        <v>68</v>
      </c>
      <c r="D30" s="147">
        <v>120</v>
      </c>
      <c r="F30" s="22"/>
      <c r="G30" s="30"/>
      <c r="H30" s="11"/>
      <c r="K30" s="19" t="s">
        <v>69</v>
      </c>
      <c r="L30" s="13">
        <v>230</v>
      </c>
      <c r="M30" s="15"/>
      <c r="N30" s="15"/>
      <c r="O30" s="14" t="s">
        <v>70</v>
      </c>
      <c r="P30" s="13">
        <f>65+75</f>
        <v>140</v>
      </c>
    </row>
    <row r="31" spans="2:17" ht="15.75" customHeight="1" thickBot="1">
      <c r="B31" s="21">
        <v>8</v>
      </c>
      <c r="C31" s="35" t="s">
        <v>71</v>
      </c>
      <c r="D31" s="147">
        <v>120</v>
      </c>
      <c r="E31" s="15"/>
      <c r="F31" s="22"/>
      <c r="G31" s="30"/>
      <c r="H31" s="11"/>
      <c r="K31" s="36" t="s">
        <v>72</v>
      </c>
      <c r="L31" s="13">
        <v>230</v>
      </c>
      <c r="M31" s="15"/>
      <c r="N31" s="15"/>
      <c r="O31" s="14" t="s">
        <v>73</v>
      </c>
      <c r="P31" s="13">
        <v>135</v>
      </c>
    </row>
    <row r="32" spans="2:17" ht="19.5" customHeight="1" thickBot="1">
      <c r="B32" s="21">
        <v>9</v>
      </c>
      <c r="C32" s="35" t="s">
        <v>74</v>
      </c>
      <c r="D32" s="147">
        <v>120</v>
      </c>
      <c r="E32" s="15"/>
      <c r="F32" s="22"/>
      <c r="G32" s="30"/>
      <c r="H32" s="11"/>
      <c r="K32" s="12" t="s">
        <v>75</v>
      </c>
      <c r="L32" s="13">
        <f>150+70</f>
        <v>220</v>
      </c>
      <c r="M32" s="15"/>
      <c r="N32" s="15"/>
      <c r="O32" s="14" t="s">
        <v>76</v>
      </c>
      <c r="P32" s="13">
        <v>130</v>
      </c>
      <c r="Q32" s="15"/>
    </row>
    <row r="33" spans="2:22" ht="19.5" customHeight="1" thickBot="1">
      <c r="B33" s="24">
        <v>10</v>
      </c>
      <c r="C33" s="149" t="s">
        <v>77</v>
      </c>
      <c r="D33" s="148">
        <v>115</v>
      </c>
      <c r="E33" s="15"/>
      <c r="F33" s="22"/>
      <c r="G33" s="30"/>
      <c r="H33" s="11"/>
      <c r="K33" s="31" t="s">
        <v>57</v>
      </c>
      <c r="L33" s="13">
        <f t="shared" ref="L33:L34" si="1">145+70</f>
        <v>215</v>
      </c>
      <c r="M33" s="15"/>
      <c r="N33" s="15"/>
      <c r="O33" s="33" t="s">
        <v>65</v>
      </c>
      <c r="P33" s="34">
        <f>80+50</f>
        <v>130</v>
      </c>
      <c r="Q33" s="15"/>
    </row>
    <row r="34" spans="2:22" ht="15.75" customHeight="1" thickBot="1">
      <c r="B34" s="22"/>
      <c r="C34" s="15"/>
      <c r="D34" s="15"/>
      <c r="E34" s="15"/>
      <c r="H34" s="28"/>
      <c r="J34" s="15"/>
      <c r="K34" s="12" t="s">
        <v>78</v>
      </c>
      <c r="L34" s="13">
        <f t="shared" si="1"/>
        <v>215</v>
      </c>
      <c r="M34" s="15"/>
      <c r="N34" s="15"/>
      <c r="O34" s="38" t="s">
        <v>79</v>
      </c>
      <c r="P34" s="34">
        <v>120</v>
      </c>
      <c r="Q34" s="15"/>
    </row>
    <row r="35" spans="2:22" ht="15.75" customHeight="1">
      <c r="B35" s="39" t="s">
        <v>80</v>
      </c>
      <c r="C35" s="39"/>
      <c r="D35" s="39"/>
      <c r="E35" s="39"/>
      <c r="F35" s="39"/>
      <c r="G35" s="39"/>
      <c r="H35" s="40"/>
      <c r="J35" s="15"/>
      <c r="K35" s="19" t="s">
        <v>81</v>
      </c>
      <c r="L35" s="13">
        <f>140+70</f>
        <v>210</v>
      </c>
      <c r="M35" s="15"/>
      <c r="N35" s="15"/>
      <c r="O35" s="37" t="s">
        <v>77</v>
      </c>
      <c r="P35" s="34">
        <v>115</v>
      </c>
      <c r="Q35" s="15"/>
    </row>
    <row r="36" spans="2:22" ht="15.75" customHeight="1">
      <c r="K36" s="12" t="s">
        <v>82</v>
      </c>
      <c r="L36" s="13">
        <f>130+70</f>
        <v>200</v>
      </c>
      <c r="M36" s="15"/>
      <c r="N36" s="15"/>
      <c r="O36" s="38" t="s">
        <v>83</v>
      </c>
      <c r="P36" s="34">
        <v>115</v>
      </c>
    </row>
    <row r="37" spans="2:22" ht="15.75" customHeight="1">
      <c r="K37" s="19" t="s">
        <v>84</v>
      </c>
      <c r="L37" s="13">
        <v>190</v>
      </c>
      <c r="M37" s="15"/>
      <c r="O37" s="18" t="s">
        <v>85</v>
      </c>
      <c r="P37" s="13">
        <f>55+60</f>
        <v>115</v>
      </c>
      <c r="Q37" s="17"/>
    </row>
    <row r="38" spans="2:22" ht="15.75" customHeight="1">
      <c r="K38" s="19" t="s">
        <v>86</v>
      </c>
      <c r="L38" s="13">
        <v>190</v>
      </c>
      <c r="M38" s="15"/>
      <c r="O38" s="16" t="s">
        <v>87</v>
      </c>
      <c r="P38" s="13">
        <v>110</v>
      </c>
      <c r="Q38" s="17"/>
    </row>
    <row r="39" spans="2:22" ht="15.75" customHeight="1">
      <c r="C39" s="15"/>
      <c r="D39" s="15"/>
      <c r="E39" s="15"/>
      <c r="F39" s="15"/>
      <c r="G39" s="15"/>
      <c r="I39" s="23"/>
      <c r="K39" s="19" t="s">
        <v>88</v>
      </c>
      <c r="L39" s="13">
        <v>190</v>
      </c>
      <c r="M39" s="15"/>
      <c r="O39" s="16" t="s">
        <v>89</v>
      </c>
      <c r="P39" s="13">
        <v>110</v>
      </c>
      <c r="Q39" s="17"/>
    </row>
    <row r="40" spans="2:22" ht="16.5" customHeight="1">
      <c r="D40" s="15"/>
      <c r="E40" s="15"/>
      <c r="F40" s="15"/>
      <c r="G40" s="15"/>
      <c r="K40" s="19" t="s">
        <v>90</v>
      </c>
      <c r="L40" s="13">
        <v>190</v>
      </c>
      <c r="M40" s="15"/>
      <c r="O40" s="16" t="s">
        <v>91</v>
      </c>
      <c r="P40" s="13">
        <v>110</v>
      </c>
      <c r="Q40" s="17"/>
    </row>
    <row r="41" spans="2:22" ht="15.75" customHeight="1">
      <c r="C41" s="15"/>
      <c r="D41" s="15"/>
      <c r="E41" s="15"/>
      <c r="F41" s="15"/>
      <c r="G41" s="15"/>
      <c r="K41" s="19" t="s">
        <v>92</v>
      </c>
      <c r="L41" s="13">
        <v>190</v>
      </c>
      <c r="M41" s="15"/>
      <c r="O41" s="16" t="s">
        <v>93</v>
      </c>
      <c r="P41" s="13">
        <v>110</v>
      </c>
      <c r="Q41" s="17"/>
    </row>
    <row r="42" spans="2:22" ht="15.75" customHeight="1">
      <c r="B42" s="15"/>
      <c r="C42" s="15"/>
      <c r="D42" s="15"/>
      <c r="E42" s="15"/>
      <c r="F42" s="15"/>
      <c r="G42" s="15"/>
      <c r="K42" s="19" t="s">
        <v>94</v>
      </c>
      <c r="L42" s="13">
        <v>190</v>
      </c>
      <c r="M42" s="15"/>
      <c r="O42" s="16" t="s">
        <v>95</v>
      </c>
      <c r="P42" s="13">
        <v>110</v>
      </c>
      <c r="Q42" s="17"/>
    </row>
    <row r="43" spans="2:22" ht="15.75" customHeight="1">
      <c r="B43" s="15"/>
      <c r="C43" s="15"/>
      <c r="D43" s="15"/>
      <c r="F43" s="15"/>
      <c r="G43" s="15"/>
      <c r="K43" s="19" t="s">
        <v>96</v>
      </c>
      <c r="L43" s="13">
        <v>190</v>
      </c>
      <c r="M43" s="15"/>
      <c r="O43" s="16" t="s">
        <v>97</v>
      </c>
      <c r="P43" s="13">
        <v>110</v>
      </c>
    </row>
    <row r="44" spans="2:22" ht="15.75" customHeight="1">
      <c r="B44" s="15"/>
      <c r="C44" s="15"/>
      <c r="D44" s="15"/>
      <c r="E44" s="15"/>
      <c r="F44" s="15"/>
      <c r="G44" s="23"/>
      <c r="K44" s="19" t="s">
        <v>98</v>
      </c>
      <c r="L44" s="13">
        <v>190</v>
      </c>
      <c r="M44" s="15"/>
      <c r="O44" s="16" t="s">
        <v>99</v>
      </c>
      <c r="P44" s="13">
        <v>110</v>
      </c>
      <c r="Q44" s="17"/>
    </row>
    <row r="45" spans="2:22" ht="15.75" customHeight="1">
      <c r="B45" s="15"/>
      <c r="C45" s="17"/>
      <c r="D45" s="17"/>
      <c r="E45" s="17"/>
      <c r="F45" s="17"/>
      <c r="G45" s="15"/>
      <c r="K45" s="19" t="s">
        <v>100</v>
      </c>
      <c r="L45" s="13">
        <v>190</v>
      </c>
      <c r="M45" s="15"/>
      <c r="O45" s="16" t="s">
        <v>101</v>
      </c>
      <c r="P45" s="13">
        <v>110</v>
      </c>
      <c r="Q45" s="17"/>
    </row>
    <row r="46" spans="2:22" ht="15.75" customHeight="1">
      <c r="B46" s="15"/>
      <c r="C46" s="17"/>
      <c r="D46" s="17"/>
      <c r="E46" s="17"/>
      <c r="F46" s="17"/>
      <c r="G46" s="15"/>
      <c r="K46" s="36" t="s">
        <v>102</v>
      </c>
      <c r="L46" s="13">
        <v>190</v>
      </c>
      <c r="M46" s="15"/>
      <c r="O46" s="38" t="s">
        <v>103</v>
      </c>
      <c r="P46" s="34">
        <v>110</v>
      </c>
      <c r="Q46" s="17"/>
    </row>
    <row r="47" spans="2:22" ht="15.75" customHeight="1">
      <c r="C47" s="17"/>
      <c r="D47" s="17"/>
      <c r="E47" s="17"/>
      <c r="F47" s="17"/>
      <c r="G47" s="15"/>
      <c r="K47" s="19" t="s">
        <v>104</v>
      </c>
      <c r="L47" s="13">
        <v>190</v>
      </c>
      <c r="M47" s="15"/>
      <c r="O47" s="38" t="s">
        <v>105</v>
      </c>
      <c r="P47" s="34">
        <v>105</v>
      </c>
      <c r="Q47" s="17"/>
      <c r="R47" s="15"/>
      <c r="S47" s="15"/>
      <c r="T47" s="15"/>
      <c r="U47" s="15"/>
      <c r="V47" s="15"/>
    </row>
    <row r="48" spans="2:22" ht="15.75" customHeight="1">
      <c r="B48" s="15"/>
      <c r="C48" s="17"/>
      <c r="D48" s="17"/>
      <c r="E48" s="17"/>
      <c r="F48" s="17"/>
      <c r="G48" s="15"/>
      <c r="K48" s="32" t="s">
        <v>60</v>
      </c>
      <c r="L48" s="13">
        <f>190</f>
        <v>190</v>
      </c>
      <c r="M48" s="15"/>
      <c r="O48" s="33" t="s">
        <v>106</v>
      </c>
      <c r="P48" s="34">
        <v>100</v>
      </c>
      <c r="R48" s="15"/>
      <c r="S48" s="41"/>
      <c r="T48" s="41"/>
      <c r="U48" s="41"/>
      <c r="V48" s="41"/>
    </row>
    <row r="49" spans="2:18" ht="15.75" customHeight="1">
      <c r="B49" s="15"/>
      <c r="C49" s="17"/>
      <c r="D49" s="17"/>
      <c r="E49" s="17"/>
      <c r="F49" s="17"/>
      <c r="G49" s="15"/>
      <c r="K49" s="12" t="s">
        <v>107</v>
      </c>
      <c r="L49" s="13">
        <f>125+60</f>
        <v>185</v>
      </c>
      <c r="M49" s="15"/>
      <c r="O49" s="33" t="s">
        <v>108</v>
      </c>
      <c r="P49" s="34">
        <v>100</v>
      </c>
    </row>
    <row r="50" spans="2:18" ht="15.75" customHeight="1">
      <c r="B50" s="15"/>
      <c r="C50" s="17"/>
      <c r="D50" s="17"/>
      <c r="E50" s="17"/>
      <c r="F50" s="17"/>
      <c r="G50" s="15"/>
      <c r="K50" s="19" t="s">
        <v>109</v>
      </c>
      <c r="L50" s="13">
        <v>180</v>
      </c>
      <c r="M50" s="15"/>
      <c r="O50" s="16" t="s">
        <v>110</v>
      </c>
      <c r="P50" s="13">
        <v>100</v>
      </c>
    </row>
    <row r="51" spans="2:18" ht="15.75" customHeight="1">
      <c r="B51" s="15"/>
      <c r="C51" s="17"/>
      <c r="E51" s="17"/>
      <c r="F51" s="17"/>
      <c r="G51" s="15"/>
      <c r="K51" s="19" t="s">
        <v>111</v>
      </c>
      <c r="L51" s="13">
        <v>180</v>
      </c>
      <c r="M51" s="15"/>
      <c r="O51" s="14" t="s">
        <v>112</v>
      </c>
      <c r="P51" s="13">
        <v>100</v>
      </c>
    </row>
    <row r="52" spans="2:18" ht="16.5" customHeight="1">
      <c r="B52" s="15"/>
      <c r="C52" s="17"/>
      <c r="D52" s="17"/>
      <c r="E52" s="17"/>
      <c r="F52" s="15"/>
      <c r="G52" s="15"/>
      <c r="K52" s="19" t="s">
        <v>113</v>
      </c>
      <c r="L52" s="13">
        <v>180</v>
      </c>
      <c r="M52" s="15"/>
      <c r="O52" s="16" t="s">
        <v>114</v>
      </c>
      <c r="P52" s="13">
        <v>100</v>
      </c>
    </row>
    <row r="53" spans="2:18" ht="15.75" customHeight="1">
      <c r="B53" s="15"/>
      <c r="C53" s="17"/>
      <c r="D53" s="17"/>
      <c r="E53" s="17"/>
      <c r="F53" s="17"/>
      <c r="G53" s="15"/>
      <c r="K53" s="12" t="s">
        <v>115</v>
      </c>
      <c r="L53" s="8">
        <v>180</v>
      </c>
      <c r="M53" s="15"/>
      <c r="O53" s="38" t="s">
        <v>116</v>
      </c>
      <c r="P53" s="34">
        <v>95</v>
      </c>
    </row>
    <row r="54" spans="2:18" ht="15.75" customHeight="1">
      <c r="F54" s="15"/>
      <c r="G54" s="15"/>
      <c r="K54" s="19" t="s">
        <v>117</v>
      </c>
      <c r="L54" s="13">
        <v>175</v>
      </c>
      <c r="M54" s="15"/>
      <c r="O54" s="14" t="s">
        <v>118</v>
      </c>
      <c r="P54" s="13">
        <v>95</v>
      </c>
      <c r="Q54" s="17"/>
    </row>
    <row r="55" spans="2:18" ht="15.75" customHeight="1">
      <c r="C55" s="17"/>
      <c r="D55" s="17"/>
      <c r="E55" s="17"/>
      <c r="F55" s="17"/>
      <c r="G55" s="15"/>
      <c r="K55" s="12" t="s">
        <v>119</v>
      </c>
      <c r="L55" s="8">
        <v>175</v>
      </c>
      <c r="M55" s="15"/>
      <c r="O55" s="18" t="s">
        <v>120</v>
      </c>
      <c r="P55" s="13">
        <v>95</v>
      </c>
      <c r="Q55" s="17"/>
    </row>
    <row r="56" spans="2:18" ht="15.75" customHeight="1">
      <c r="B56" s="15"/>
      <c r="C56" s="17"/>
      <c r="D56" s="17"/>
      <c r="E56" s="17"/>
      <c r="F56" s="17"/>
      <c r="G56" s="15"/>
      <c r="K56" s="19" t="s">
        <v>121</v>
      </c>
      <c r="L56" s="13">
        <v>170</v>
      </c>
      <c r="M56" s="15"/>
      <c r="O56" s="38" t="s">
        <v>122</v>
      </c>
      <c r="P56" s="34">
        <v>90</v>
      </c>
    </row>
    <row r="57" spans="2:18" ht="15.75" customHeight="1">
      <c r="C57" s="17"/>
      <c r="D57" s="17"/>
      <c r="E57" s="17"/>
      <c r="F57" s="17"/>
      <c r="G57" s="15"/>
      <c r="K57" s="12" t="s">
        <v>123</v>
      </c>
      <c r="L57" s="13">
        <f t="shared" ref="L57:L58" si="2">75+90</f>
        <v>165</v>
      </c>
      <c r="M57" s="15"/>
      <c r="O57" s="18" t="s">
        <v>124</v>
      </c>
      <c r="P57" s="13">
        <v>80</v>
      </c>
    </row>
    <row r="58" spans="2:18" ht="15.75" customHeight="1">
      <c r="C58" s="17"/>
      <c r="D58" s="17"/>
      <c r="E58" s="17"/>
      <c r="F58" s="17"/>
      <c r="G58" s="15"/>
      <c r="K58" s="12" t="s">
        <v>125</v>
      </c>
      <c r="L58" s="13">
        <f t="shared" si="2"/>
        <v>165</v>
      </c>
      <c r="M58" s="15"/>
      <c r="O58" s="38" t="s">
        <v>126</v>
      </c>
      <c r="P58" s="34">
        <v>80</v>
      </c>
    </row>
    <row r="59" spans="2:18" ht="15.75" customHeight="1">
      <c r="C59" s="17"/>
      <c r="D59" s="17"/>
      <c r="E59" s="17"/>
      <c r="F59" s="17"/>
      <c r="G59" s="15"/>
      <c r="K59" s="12" t="s">
        <v>127</v>
      </c>
      <c r="L59" s="8">
        <v>160</v>
      </c>
      <c r="O59" s="14" t="s">
        <v>128</v>
      </c>
      <c r="P59" s="8">
        <v>80</v>
      </c>
      <c r="R59" s="15"/>
    </row>
    <row r="60" spans="2:18" ht="15.75" customHeight="1">
      <c r="B60" s="15"/>
      <c r="C60" s="17"/>
      <c r="E60" s="17"/>
      <c r="F60" s="17"/>
      <c r="G60" s="15"/>
      <c r="K60" s="12" t="s">
        <v>129</v>
      </c>
      <c r="L60" s="13">
        <v>155</v>
      </c>
      <c r="O60" s="38" t="s">
        <v>130</v>
      </c>
      <c r="P60" s="34">
        <v>75</v>
      </c>
      <c r="R60" s="15"/>
    </row>
    <row r="61" spans="2:18" ht="15.75" customHeight="1">
      <c r="B61" s="15"/>
      <c r="C61" s="17"/>
      <c r="D61" s="17"/>
      <c r="E61" s="17"/>
      <c r="F61" s="17"/>
      <c r="G61" s="15"/>
      <c r="K61" s="12" t="s">
        <v>131</v>
      </c>
      <c r="L61" s="13">
        <v>155</v>
      </c>
      <c r="O61" s="14" t="s">
        <v>132</v>
      </c>
      <c r="P61" s="13">
        <v>70</v>
      </c>
      <c r="R61" s="15"/>
    </row>
    <row r="62" spans="2:18" ht="15.75" customHeight="1">
      <c r="D62" s="17"/>
      <c r="E62" s="17"/>
      <c r="G62" s="15"/>
      <c r="K62" s="12" t="s">
        <v>133</v>
      </c>
      <c r="L62" s="13">
        <v>150</v>
      </c>
      <c r="O62" s="33" t="s">
        <v>134</v>
      </c>
      <c r="P62" s="34">
        <v>70</v>
      </c>
      <c r="R62" s="15"/>
    </row>
    <row r="63" spans="2:18" ht="15.75" customHeight="1">
      <c r="B63" s="15"/>
      <c r="D63" s="17"/>
      <c r="E63" s="17"/>
      <c r="F63" s="17"/>
      <c r="G63" s="15"/>
      <c r="K63" s="12" t="s">
        <v>135</v>
      </c>
      <c r="L63" s="13">
        <v>150</v>
      </c>
      <c r="O63" s="38" t="s">
        <v>136</v>
      </c>
      <c r="P63" s="34">
        <v>65</v>
      </c>
      <c r="R63" s="15"/>
    </row>
    <row r="64" spans="2:18" ht="15.75" customHeight="1">
      <c r="C64" s="17"/>
      <c r="D64" s="17"/>
      <c r="E64" s="17"/>
      <c r="G64" s="15"/>
      <c r="K64" s="19" t="s">
        <v>137</v>
      </c>
      <c r="L64" s="13">
        <v>150</v>
      </c>
      <c r="O64" s="33" t="s">
        <v>138</v>
      </c>
      <c r="P64" s="34">
        <v>60</v>
      </c>
      <c r="R64" s="15"/>
    </row>
    <row r="65" spans="2:23" ht="15.75" customHeight="1">
      <c r="D65" s="17"/>
      <c r="F65" s="17"/>
      <c r="G65" s="15"/>
      <c r="K65" s="19" t="s">
        <v>139</v>
      </c>
      <c r="L65" s="13">
        <v>150</v>
      </c>
      <c r="O65" s="16" t="s">
        <v>140</v>
      </c>
      <c r="P65" s="13">
        <v>55</v>
      </c>
      <c r="R65" s="15"/>
    </row>
    <row r="66" spans="2:23" ht="15.75" customHeight="1">
      <c r="C66" s="17"/>
      <c r="D66" s="17"/>
      <c r="E66" s="17"/>
      <c r="F66" s="17"/>
      <c r="G66" s="15"/>
      <c r="K66" s="19" t="s">
        <v>141</v>
      </c>
      <c r="L66" s="13">
        <v>150</v>
      </c>
      <c r="O66" s="38" t="s">
        <v>142</v>
      </c>
      <c r="P66" s="34">
        <v>55</v>
      </c>
      <c r="R66" s="15"/>
      <c r="S66" s="13"/>
      <c r="T66" s="13"/>
      <c r="U66" s="13"/>
      <c r="V66" s="13"/>
      <c r="W66" s="13"/>
    </row>
    <row r="67" spans="2:23" ht="15.75" customHeight="1">
      <c r="C67" s="17"/>
      <c r="D67" s="17"/>
      <c r="E67" s="17"/>
      <c r="G67" s="15"/>
      <c r="K67" s="19" t="s">
        <v>143</v>
      </c>
      <c r="L67" s="13">
        <v>150</v>
      </c>
      <c r="O67" s="38" t="s">
        <v>144</v>
      </c>
      <c r="P67" s="34">
        <v>50</v>
      </c>
      <c r="R67" s="42"/>
      <c r="S67" s="42"/>
      <c r="T67" s="42"/>
      <c r="U67" s="42"/>
      <c r="V67" s="42"/>
      <c r="W67" s="43"/>
    </row>
    <row r="68" spans="2:23" ht="15.75" customHeight="1">
      <c r="B68" s="15"/>
      <c r="C68" s="17"/>
      <c r="D68" s="17"/>
      <c r="E68" s="17"/>
      <c r="F68" s="17"/>
      <c r="G68" s="15"/>
      <c r="K68" s="19" t="s">
        <v>145</v>
      </c>
      <c r="L68" s="13">
        <v>150</v>
      </c>
      <c r="O68" s="33" t="s">
        <v>146</v>
      </c>
      <c r="P68" s="34">
        <v>45</v>
      </c>
      <c r="R68" s="42"/>
      <c r="S68" s="42"/>
      <c r="T68" s="42"/>
      <c r="U68" s="42"/>
      <c r="V68" s="42"/>
      <c r="W68" s="43"/>
    </row>
    <row r="69" spans="2:23" ht="15.75" customHeight="1">
      <c r="F69" s="17"/>
      <c r="G69" s="15"/>
      <c r="K69" s="19" t="s">
        <v>147</v>
      </c>
      <c r="L69" s="13">
        <v>150</v>
      </c>
      <c r="O69" s="38" t="s">
        <v>148</v>
      </c>
      <c r="P69" s="34">
        <v>40</v>
      </c>
      <c r="Q69" s="17"/>
      <c r="R69" s="42"/>
      <c r="S69" s="42"/>
      <c r="T69" s="42"/>
      <c r="U69" s="42"/>
      <c r="V69" s="42"/>
      <c r="W69" s="43"/>
    </row>
    <row r="70" spans="2:23" ht="15.75" customHeight="1">
      <c r="B70" s="15"/>
      <c r="C70" s="17"/>
      <c r="D70" s="17"/>
      <c r="F70" s="17"/>
      <c r="G70" s="15"/>
      <c r="K70" s="19" t="s">
        <v>149</v>
      </c>
      <c r="L70" s="13">
        <v>150</v>
      </c>
      <c r="O70" s="14" t="s">
        <v>150</v>
      </c>
      <c r="P70" s="13">
        <f>10+30</f>
        <v>40</v>
      </c>
      <c r="Q70" s="17"/>
      <c r="R70" s="42"/>
      <c r="S70" s="42"/>
      <c r="T70" s="42"/>
      <c r="U70" s="42"/>
      <c r="V70" s="42"/>
      <c r="W70" s="43"/>
    </row>
    <row r="71" spans="2:23" ht="15.75" customHeight="1">
      <c r="B71" s="15"/>
      <c r="C71" s="17"/>
      <c r="D71" s="17"/>
      <c r="F71" s="17"/>
      <c r="G71" s="15"/>
      <c r="K71" s="19" t="s">
        <v>151</v>
      </c>
      <c r="L71" s="13">
        <v>150</v>
      </c>
      <c r="O71" s="38" t="s">
        <v>152</v>
      </c>
      <c r="P71" s="44">
        <v>40</v>
      </c>
      <c r="Q71" s="17"/>
      <c r="R71" s="42"/>
      <c r="S71" s="42"/>
      <c r="T71" s="42"/>
      <c r="U71" s="42"/>
      <c r="V71" s="42"/>
      <c r="W71" s="43"/>
    </row>
    <row r="72" spans="2:23" ht="15.75" customHeight="1">
      <c r="B72" s="15"/>
      <c r="D72" s="17"/>
      <c r="E72" s="17"/>
      <c r="F72" s="17"/>
      <c r="G72" s="15"/>
      <c r="K72" s="19" t="s">
        <v>153</v>
      </c>
      <c r="L72" s="13">
        <v>150</v>
      </c>
      <c r="O72" s="38" t="s">
        <v>154</v>
      </c>
      <c r="P72" s="34">
        <v>35</v>
      </c>
      <c r="R72" s="15"/>
      <c r="S72" s="42"/>
      <c r="T72" s="15"/>
      <c r="U72" s="15"/>
      <c r="V72" s="15"/>
      <c r="W72" s="43"/>
    </row>
    <row r="73" spans="2:23" ht="15.75" customHeight="1">
      <c r="B73" s="15"/>
      <c r="C73" s="17"/>
      <c r="D73" s="17"/>
      <c r="E73" s="17"/>
      <c r="F73" s="17"/>
      <c r="G73" s="15"/>
      <c r="K73" s="19" t="s">
        <v>155</v>
      </c>
      <c r="L73" s="13">
        <v>150</v>
      </c>
      <c r="O73" s="14" t="s">
        <v>156</v>
      </c>
      <c r="P73" s="44">
        <v>35</v>
      </c>
      <c r="R73" s="42"/>
      <c r="S73" s="42"/>
      <c r="T73" s="42"/>
      <c r="U73" s="42"/>
      <c r="V73" s="42"/>
      <c r="W73" s="43"/>
    </row>
    <row r="74" spans="2:23" ht="15.75" customHeight="1">
      <c r="B74" s="15"/>
      <c r="C74" s="17"/>
      <c r="D74" s="17"/>
      <c r="F74" s="17"/>
      <c r="G74" s="15"/>
      <c r="K74" s="19" t="s">
        <v>157</v>
      </c>
      <c r="L74" s="13">
        <v>150</v>
      </c>
      <c r="O74" s="9" t="s">
        <v>158</v>
      </c>
      <c r="P74" s="44">
        <v>35</v>
      </c>
      <c r="R74" s="42"/>
      <c r="S74" s="42"/>
      <c r="T74" s="15"/>
      <c r="U74" s="15"/>
      <c r="V74" s="15"/>
      <c r="W74" s="43"/>
    </row>
    <row r="75" spans="2:23" ht="15.75" customHeight="1">
      <c r="B75" s="15"/>
      <c r="C75" s="17"/>
      <c r="F75" s="17"/>
      <c r="G75" s="15"/>
      <c r="K75" s="45" t="s">
        <v>159</v>
      </c>
      <c r="L75" s="13">
        <v>150</v>
      </c>
      <c r="O75" s="46" t="s">
        <v>160</v>
      </c>
      <c r="P75" s="8">
        <v>30</v>
      </c>
      <c r="Q75" s="17"/>
      <c r="R75" s="42"/>
      <c r="S75" s="42"/>
      <c r="T75" s="42"/>
      <c r="U75" s="42"/>
      <c r="V75" s="42"/>
      <c r="W75" s="43"/>
    </row>
    <row r="76" spans="2:23" ht="15.75" customHeight="1">
      <c r="B76" s="15"/>
      <c r="C76" s="17"/>
      <c r="E76" s="17"/>
      <c r="F76" s="17"/>
      <c r="G76" s="15"/>
      <c r="K76" s="19" t="s">
        <v>161</v>
      </c>
      <c r="L76" s="13">
        <v>150</v>
      </c>
      <c r="O76" s="14" t="s">
        <v>162</v>
      </c>
      <c r="P76" s="44">
        <v>30</v>
      </c>
      <c r="Q76" s="17"/>
      <c r="R76" s="42"/>
      <c r="S76" s="42"/>
      <c r="T76" s="42"/>
      <c r="U76" s="42"/>
      <c r="V76" s="42"/>
      <c r="W76" s="43"/>
    </row>
    <row r="77" spans="2:23" ht="15.75" customHeight="1">
      <c r="B77" s="15"/>
      <c r="C77" s="17"/>
      <c r="D77" s="17"/>
      <c r="E77" s="17"/>
      <c r="F77" s="17"/>
      <c r="G77" s="15"/>
      <c r="K77" s="19" t="s">
        <v>163</v>
      </c>
      <c r="L77" s="13">
        <v>150</v>
      </c>
      <c r="O77" s="14" t="s">
        <v>164</v>
      </c>
      <c r="P77" s="13">
        <v>25</v>
      </c>
      <c r="Q77" s="15"/>
      <c r="R77" s="42"/>
      <c r="S77" s="42"/>
      <c r="T77" s="42"/>
      <c r="U77" s="42"/>
      <c r="V77" s="42"/>
      <c r="W77" s="43"/>
    </row>
    <row r="78" spans="2:23" ht="15.75" customHeight="1">
      <c r="B78" s="15"/>
      <c r="C78" s="17"/>
      <c r="E78" s="17"/>
      <c r="F78" s="17"/>
      <c r="G78" s="15"/>
      <c r="K78" s="19" t="s">
        <v>165</v>
      </c>
      <c r="L78" s="13">
        <v>150</v>
      </c>
      <c r="O78" s="14" t="s">
        <v>166</v>
      </c>
      <c r="P78" s="13">
        <v>25</v>
      </c>
      <c r="Q78" s="15"/>
      <c r="R78" s="42"/>
      <c r="S78" s="42"/>
      <c r="T78" s="42"/>
      <c r="U78" s="42"/>
      <c r="V78" s="42"/>
      <c r="W78" s="43"/>
    </row>
    <row r="79" spans="2:23" ht="15.75" customHeight="1">
      <c r="C79" s="17"/>
      <c r="D79" s="17"/>
      <c r="E79" s="17"/>
      <c r="F79" s="17"/>
      <c r="G79" s="15"/>
      <c r="K79" s="19" t="s">
        <v>167</v>
      </c>
      <c r="L79" s="13">
        <v>150</v>
      </c>
      <c r="O79" s="14" t="s">
        <v>168</v>
      </c>
      <c r="P79" s="44">
        <v>25</v>
      </c>
      <c r="Q79" s="15"/>
      <c r="R79" s="42"/>
      <c r="S79" s="42"/>
      <c r="T79" s="42"/>
      <c r="U79" s="42"/>
      <c r="V79" s="42"/>
      <c r="W79" s="43"/>
    </row>
    <row r="80" spans="2:23" ht="15.75" customHeight="1">
      <c r="D80" s="17"/>
      <c r="E80" s="17"/>
      <c r="F80" s="17"/>
      <c r="G80" s="15"/>
      <c r="K80" s="19" t="s">
        <v>169</v>
      </c>
      <c r="L80" s="13">
        <v>145</v>
      </c>
      <c r="O80" s="38" t="s">
        <v>170</v>
      </c>
      <c r="P80" s="34">
        <v>20</v>
      </c>
      <c r="Q80" s="15"/>
      <c r="R80" s="42"/>
      <c r="S80" s="42"/>
      <c r="T80" s="42"/>
      <c r="U80" s="42"/>
      <c r="V80" s="42"/>
      <c r="W80" s="43"/>
    </row>
    <row r="81" spans="3:23" ht="15.75" customHeight="1">
      <c r="D81" s="17"/>
      <c r="E81" s="17"/>
      <c r="F81" s="17"/>
      <c r="G81" s="15"/>
      <c r="K81" s="19" t="s">
        <v>171</v>
      </c>
      <c r="L81" s="13">
        <v>145</v>
      </c>
      <c r="O81" s="14" t="s">
        <v>172</v>
      </c>
      <c r="P81" s="13">
        <v>20</v>
      </c>
      <c r="Q81" s="15"/>
      <c r="R81" s="42"/>
      <c r="S81" s="42"/>
      <c r="T81" s="42"/>
      <c r="U81" s="42"/>
      <c r="V81" s="42"/>
      <c r="W81" s="43"/>
    </row>
    <row r="82" spans="3:23" ht="15.75" customHeight="1">
      <c r="D82" s="17"/>
      <c r="F82" s="17"/>
      <c r="G82" s="15"/>
      <c r="K82" s="19" t="s">
        <v>173</v>
      </c>
      <c r="L82" s="13">
        <v>145</v>
      </c>
      <c r="O82" s="14" t="s">
        <v>174</v>
      </c>
      <c r="P82" s="13">
        <v>20</v>
      </c>
      <c r="Q82" s="15"/>
      <c r="R82" s="42"/>
      <c r="S82" s="42"/>
      <c r="T82" s="42"/>
      <c r="U82" s="42"/>
      <c r="V82" s="42"/>
      <c r="W82" s="43"/>
    </row>
    <row r="83" spans="3:23" ht="15.75" customHeight="1">
      <c r="C83" s="17"/>
      <c r="D83" s="17"/>
      <c r="E83" s="17"/>
      <c r="F83" s="17"/>
      <c r="G83" s="15"/>
      <c r="K83" s="12" t="s">
        <v>175</v>
      </c>
      <c r="L83" s="13">
        <v>140</v>
      </c>
      <c r="O83" s="38" t="s">
        <v>176</v>
      </c>
      <c r="P83" s="26">
        <v>15</v>
      </c>
      <c r="Q83" s="15"/>
      <c r="R83" s="42"/>
      <c r="S83" s="42"/>
      <c r="T83" s="42"/>
      <c r="U83" s="42"/>
      <c r="V83" s="42"/>
      <c r="W83" s="43"/>
    </row>
    <row r="84" spans="3:23" ht="15.75" customHeight="1">
      <c r="C84" s="17"/>
      <c r="D84" s="17"/>
      <c r="E84" s="17"/>
      <c r="F84" s="17"/>
      <c r="G84" s="15"/>
      <c r="K84" s="12" t="s">
        <v>177</v>
      </c>
      <c r="L84" s="13">
        <v>140</v>
      </c>
      <c r="O84" s="38" t="s">
        <v>178</v>
      </c>
      <c r="P84" s="34">
        <v>15</v>
      </c>
      <c r="Q84" s="15"/>
      <c r="R84" s="42"/>
      <c r="S84" s="42"/>
      <c r="T84" s="42"/>
      <c r="U84" s="42"/>
      <c r="V84" s="42"/>
      <c r="W84" s="43"/>
    </row>
    <row r="85" spans="3:23" ht="15.75" customHeight="1">
      <c r="C85" s="17"/>
      <c r="F85" s="17"/>
      <c r="G85" s="15"/>
      <c r="K85" s="12" t="s">
        <v>179</v>
      </c>
      <c r="L85" s="13">
        <f>135+5</f>
        <v>140</v>
      </c>
      <c r="O85" s="38" t="s">
        <v>180</v>
      </c>
      <c r="P85" s="34">
        <v>15</v>
      </c>
      <c r="Q85" s="15"/>
      <c r="R85" s="42"/>
      <c r="S85" s="42"/>
      <c r="T85" s="42"/>
      <c r="U85" s="42"/>
      <c r="V85" s="42"/>
      <c r="W85" s="43"/>
    </row>
    <row r="86" spans="3:23" ht="15.75" customHeight="1">
      <c r="C86" s="17"/>
      <c r="F86" s="17"/>
      <c r="G86" s="15"/>
      <c r="K86" s="19" t="s">
        <v>181</v>
      </c>
      <c r="L86" s="13">
        <v>140</v>
      </c>
      <c r="O86" s="14" t="s">
        <v>182</v>
      </c>
      <c r="P86" s="44">
        <v>15</v>
      </c>
      <c r="R86" s="42"/>
      <c r="S86" s="42"/>
      <c r="T86" s="42"/>
      <c r="U86" s="42"/>
      <c r="V86" s="42"/>
      <c r="W86" s="43"/>
    </row>
    <row r="87" spans="3:23" ht="15.75" customHeight="1">
      <c r="C87" s="17"/>
      <c r="E87" s="17"/>
      <c r="F87" s="17"/>
      <c r="G87" s="15"/>
      <c r="K87" s="19" t="s">
        <v>183</v>
      </c>
      <c r="L87" s="13">
        <v>140</v>
      </c>
      <c r="O87" s="14" t="s">
        <v>184</v>
      </c>
      <c r="P87" s="13">
        <v>10</v>
      </c>
      <c r="Q87" s="15"/>
      <c r="R87" s="42"/>
      <c r="S87" s="42"/>
      <c r="T87" s="42"/>
      <c r="U87" s="42"/>
      <c r="V87" s="42"/>
      <c r="W87" s="43"/>
    </row>
    <row r="88" spans="3:23" ht="15.75" customHeight="1">
      <c r="C88" s="17"/>
      <c r="D88" s="17"/>
      <c r="E88" s="17"/>
      <c r="F88" s="17"/>
      <c r="G88" s="15"/>
      <c r="K88" s="12" t="s">
        <v>185</v>
      </c>
      <c r="L88" s="13">
        <f>65+75</f>
        <v>140</v>
      </c>
      <c r="O88" s="47" t="s">
        <v>186</v>
      </c>
      <c r="P88" s="13">
        <v>10</v>
      </c>
      <c r="Q88" s="15"/>
      <c r="R88" s="42"/>
      <c r="S88" s="42"/>
      <c r="T88" s="42"/>
      <c r="U88" s="42"/>
      <c r="V88" s="42"/>
      <c r="W88" s="43"/>
    </row>
    <row r="89" spans="3:23" ht="15.75" customHeight="1">
      <c r="K89" s="12" t="s">
        <v>187</v>
      </c>
      <c r="L89" s="13">
        <f>135+5</f>
        <v>140</v>
      </c>
      <c r="O89" s="48" t="s">
        <v>188</v>
      </c>
      <c r="P89" s="34">
        <v>10</v>
      </c>
      <c r="Q89" s="15"/>
      <c r="R89" s="42"/>
      <c r="S89" s="42"/>
      <c r="T89" s="42"/>
      <c r="U89" s="42"/>
      <c r="V89" s="42"/>
      <c r="W89" s="43"/>
    </row>
    <row r="90" spans="3:23" ht="15.75" customHeight="1">
      <c r="K90" s="19" t="s">
        <v>189</v>
      </c>
      <c r="L90" s="13">
        <v>135</v>
      </c>
      <c r="O90" s="49" t="s">
        <v>190</v>
      </c>
      <c r="P90" s="8">
        <v>10</v>
      </c>
      <c r="Q90" s="15"/>
      <c r="R90" s="42"/>
      <c r="S90" s="42"/>
      <c r="T90" s="42"/>
      <c r="U90" s="42"/>
      <c r="V90" s="42"/>
      <c r="W90" s="43"/>
    </row>
    <row r="91" spans="3:23" ht="15.75" customHeight="1">
      <c r="K91" s="19" t="s">
        <v>191</v>
      </c>
      <c r="L91" s="13">
        <v>135</v>
      </c>
      <c r="O91" s="47" t="s">
        <v>192</v>
      </c>
      <c r="P91" s="13">
        <v>5</v>
      </c>
      <c r="Q91" s="15"/>
    </row>
    <row r="92" spans="3:23" ht="15.75" customHeight="1">
      <c r="K92" s="19" t="s">
        <v>193</v>
      </c>
      <c r="L92" s="13">
        <v>135</v>
      </c>
      <c r="O92" s="50" t="s">
        <v>194</v>
      </c>
      <c r="P92" s="13">
        <v>5</v>
      </c>
      <c r="Q92" s="15"/>
    </row>
    <row r="93" spans="3:23" ht="15.75" customHeight="1">
      <c r="K93" s="19" t="s">
        <v>195</v>
      </c>
      <c r="L93" s="13">
        <f>70+65</f>
        <v>135</v>
      </c>
      <c r="O93" s="50" t="s">
        <v>196</v>
      </c>
      <c r="P93" s="13">
        <v>5</v>
      </c>
    </row>
    <row r="94" spans="3:23" ht="15.75" customHeight="1">
      <c r="K94" s="12" t="s">
        <v>197</v>
      </c>
      <c r="L94" s="13">
        <v>130</v>
      </c>
      <c r="O94" s="50" t="s">
        <v>198</v>
      </c>
      <c r="P94" s="13">
        <v>5</v>
      </c>
    </row>
    <row r="95" spans="3:23" ht="15.75" customHeight="1">
      <c r="K95" s="19" t="s">
        <v>199</v>
      </c>
      <c r="L95" s="13">
        <v>130</v>
      </c>
      <c r="O95" s="50" t="s">
        <v>200</v>
      </c>
      <c r="P95" s="13">
        <v>5</v>
      </c>
    </row>
    <row r="96" spans="3:23" ht="15.75" customHeight="1">
      <c r="K96" s="19" t="s">
        <v>201</v>
      </c>
      <c r="L96" s="13">
        <v>130</v>
      </c>
      <c r="O96" s="47" t="s">
        <v>202</v>
      </c>
      <c r="P96" s="13">
        <v>5</v>
      </c>
    </row>
    <row r="97" spans="11:20" ht="15.75" customHeight="1">
      <c r="K97" s="12" t="s">
        <v>203</v>
      </c>
      <c r="L97" s="13">
        <f>50+5+75</f>
        <v>130</v>
      </c>
      <c r="O97" s="51" t="s">
        <v>204</v>
      </c>
      <c r="P97" s="13">
        <v>5</v>
      </c>
      <c r="R97" s="15"/>
      <c r="S97" s="15"/>
      <c r="T97" s="23"/>
    </row>
    <row r="98" spans="11:20" ht="15.75" customHeight="1">
      <c r="K98" s="19" t="s">
        <v>205</v>
      </c>
      <c r="L98" s="13">
        <v>125</v>
      </c>
      <c r="O98" s="52" t="s">
        <v>206</v>
      </c>
      <c r="P98" s="44">
        <v>5</v>
      </c>
    </row>
    <row r="99" spans="11:20" ht="15.75" customHeight="1">
      <c r="K99" s="19" t="s">
        <v>207</v>
      </c>
      <c r="L99" s="13">
        <v>125</v>
      </c>
      <c r="O99" s="52" t="s">
        <v>208</v>
      </c>
      <c r="P99" s="44">
        <v>5</v>
      </c>
    </row>
    <row r="100" spans="11:20" ht="15.75" customHeight="1">
      <c r="K100" s="19" t="s">
        <v>209</v>
      </c>
      <c r="L100" s="13">
        <v>125</v>
      </c>
      <c r="O100" s="19"/>
      <c r="P100" s="53"/>
    </row>
    <row r="101" spans="11:20" ht="15.75" customHeight="1">
      <c r="K101" s="12" t="s">
        <v>210</v>
      </c>
      <c r="L101" s="8">
        <v>125</v>
      </c>
      <c r="O101" s="19"/>
    </row>
    <row r="102" spans="11:20" ht="15.75" customHeight="1">
      <c r="K102" s="12" t="s">
        <v>211</v>
      </c>
      <c r="L102" s="8">
        <v>125</v>
      </c>
      <c r="O102" s="19"/>
    </row>
    <row r="103" spans="11:20" ht="15.75" customHeight="1">
      <c r="K103" s="54" t="s">
        <v>212</v>
      </c>
      <c r="L103" s="13">
        <v>120</v>
      </c>
      <c r="O103" s="19"/>
    </row>
    <row r="104" spans="11:20" ht="15.75" customHeight="1">
      <c r="K104" s="54" t="s">
        <v>213</v>
      </c>
      <c r="L104" s="13">
        <v>120</v>
      </c>
      <c r="O104" s="19"/>
    </row>
    <row r="105" spans="11:20" ht="15.75" customHeight="1">
      <c r="K105" s="54" t="s">
        <v>214</v>
      </c>
      <c r="L105" s="13">
        <f>115+5</f>
        <v>120</v>
      </c>
      <c r="O105" s="19"/>
    </row>
    <row r="106" spans="11:20" ht="15.75" customHeight="1">
      <c r="K106" s="19" t="s">
        <v>215</v>
      </c>
      <c r="L106" s="13">
        <v>120</v>
      </c>
      <c r="O106" s="19"/>
      <c r="Q106" s="15"/>
    </row>
    <row r="107" spans="11:20" ht="15.75" customHeight="1">
      <c r="K107" s="19" t="s">
        <v>216</v>
      </c>
      <c r="L107" s="13">
        <v>120</v>
      </c>
      <c r="O107" s="19"/>
    </row>
    <row r="108" spans="11:20" ht="15.75" customHeight="1">
      <c r="K108" s="35" t="s">
        <v>68</v>
      </c>
      <c r="L108" s="34">
        <v>120</v>
      </c>
      <c r="O108" s="19"/>
    </row>
    <row r="109" spans="11:20" ht="15.75" customHeight="1">
      <c r="K109" s="35" t="s">
        <v>71</v>
      </c>
      <c r="L109" s="34">
        <v>120</v>
      </c>
      <c r="O109" s="19"/>
    </row>
    <row r="110" spans="11:20" ht="15.75" customHeight="1">
      <c r="K110" s="35" t="s">
        <v>74</v>
      </c>
      <c r="L110" s="34">
        <v>120</v>
      </c>
      <c r="O110" s="19"/>
    </row>
    <row r="111" spans="11:20" ht="15.75" customHeight="1">
      <c r="K111" s="12" t="s">
        <v>217</v>
      </c>
      <c r="L111" s="13">
        <v>115</v>
      </c>
      <c r="O111" s="19"/>
    </row>
    <row r="112" spans="11:20" ht="15.75" customHeight="1">
      <c r="K112" s="12" t="s">
        <v>218</v>
      </c>
      <c r="L112" s="13">
        <v>115</v>
      </c>
      <c r="O112" s="19"/>
    </row>
    <row r="113" spans="11:20" ht="16.5" customHeight="1">
      <c r="K113" s="12" t="s">
        <v>219</v>
      </c>
      <c r="L113" s="13">
        <f t="shared" ref="L113:L114" si="3">110+5</f>
        <v>115</v>
      </c>
      <c r="O113" s="19"/>
    </row>
    <row r="114" spans="11:20" ht="15.75" customHeight="1">
      <c r="K114" s="12" t="s">
        <v>220</v>
      </c>
      <c r="L114" s="13">
        <f t="shared" si="3"/>
        <v>115</v>
      </c>
      <c r="O114" s="19"/>
    </row>
    <row r="115" spans="11:20" ht="15.75" customHeight="1">
      <c r="K115" s="19" t="s">
        <v>221</v>
      </c>
      <c r="L115" s="13">
        <v>115</v>
      </c>
      <c r="O115" s="19"/>
    </row>
    <row r="116" spans="11:20" ht="16.5" customHeight="1">
      <c r="K116" s="19" t="s">
        <v>222</v>
      </c>
      <c r="L116" s="13">
        <v>115</v>
      </c>
      <c r="O116" s="19"/>
    </row>
    <row r="117" spans="11:20" ht="16.5" customHeight="1">
      <c r="K117" s="12" t="s">
        <v>223</v>
      </c>
      <c r="L117" s="13">
        <f>85+30</f>
        <v>115</v>
      </c>
      <c r="O117" s="19"/>
      <c r="R117" s="15"/>
      <c r="S117" s="15"/>
      <c r="T117" s="23"/>
    </row>
    <row r="118" spans="11:20" ht="16.5" customHeight="1">
      <c r="K118" s="12" t="s">
        <v>224</v>
      </c>
      <c r="L118" s="13">
        <f t="shared" ref="L118:L119" si="4">105+5</f>
        <v>110</v>
      </c>
      <c r="O118" s="19"/>
      <c r="R118" s="15"/>
      <c r="S118" s="15"/>
      <c r="T118" s="23"/>
    </row>
    <row r="119" spans="11:20" ht="15.75" customHeight="1">
      <c r="K119" s="12" t="s">
        <v>225</v>
      </c>
      <c r="L119" s="13">
        <f t="shared" si="4"/>
        <v>110</v>
      </c>
      <c r="O119" s="19"/>
      <c r="R119" s="15"/>
      <c r="S119" s="15"/>
      <c r="T119" s="23"/>
    </row>
    <row r="120" spans="11:20" ht="15.75" customHeight="1">
      <c r="K120" s="19" t="s">
        <v>226</v>
      </c>
      <c r="L120" s="13">
        <v>110</v>
      </c>
      <c r="O120" s="19"/>
      <c r="R120" s="15"/>
      <c r="S120" s="15"/>
      <c r="T120" s="23"/>
    </row>
    <row r="121" spans="11:20" ht="15.75" customHeight="1">
      <c r="K121" s="19" t="s">
        <v>227</v>
      </c>
      <c r="L121" s="13">
        <v>110</v>
      </c>
      <c r="O121" s="19"/>
      <c r="R121" s="15"/>
      <c r="S121" s="15"/>
      <c r="T121" s="23"/>
    </row>
    <row r="122" spans="11:20" ht="15.75" customHeight="1">
      <c r="K122" s="19" t="s">
        <v>228</v>
      </c>
      <c r="L122" s="13">
        <v>110</v>
      </c>
      <c r="O122" s="55"/>
      <c r="R122" s="15"/>
      <c r="S122" s="15"/>
      <c r="T122" s="23"/>
    </row>
    <row r="123" spans="11:20" ht="15.75" customHeight="1">
      <c r="K123" s="19" t="s">
        <v>229</v>
      </c>
      <c r="L123" s="13">
        <v>110</v>
      </c>
      <c r="O123" s="19"/>
      <c r="R123" s="15"/>
      <c r="S123" s="15"/>
      <c r="T123" s="23"/>
    </row>
    <row r="124" spans="11:20" ht="15.75" customHeight="1">
      <c r="K124" s="19" t="s">
        <v>230</v>
      </c>
      <c r="L124" s="13">
        <v>110</v>
      </c>
      <c r="O124" s="19"/>
      <c r="R124" s="15"/>
      <c r="S124" s="15"/>
      <c r="T124" s="23"/>
    </row>
    <row r="125" spans="11:20" ht="15.75" customHeight="1">
      <c r="K125" s="19" t="s">
        <v>231</v>
      </c>
      <c r="L125" s="13">
        <v>110</v>
      </c>
      <c r="O125" s="19"/>
    </row>
    <row r="126" spans="11:20" ht="15.75" customHeight="1">
      <c r="K126" s="19" t="s">
        <v>232</v>
      </c>
      <c r="L126" s="13">
        <v>110</v>
      </c>
      <c r="O126" s="19"/>
      <c r="Q126" s="15"/>
    </row>
    <row r="127" spans="11:20" ht="15.75" customHeight="1">
      <c r="K127" s="19" t="s">
        <v>233</v>
      </c>
      <c r="L127" s="13">
        <v>110</v>
      </c>
      <c r="O127" s="19"/>
      <c r="Q127" s="15"/>
    </row>
    <row r="128" spans="11:20" ht="15.75" customHeight="1">
      <c r="K128" s="19" t="s">
        <v>234</v>
      </c>
      <c r="L128" s="13">
        <v>110</v>
      </c>
      <c r="O128" s="55"/>
    </row>
    <row r="129" spans="11:22" ht="15.75" customHeight="1">
      <c r="K129" s="19" t="s">
        <v>235</v>
      </c>
      <c r="L129" s="13">
        <v>110</v>
      </c>
      <c r="O129" s="19"/>
      <c r="Q129" s="15"/>
    </row>
    <row r="130" spans="11:22" ht="15.75" customHeight="1">
      <c r="K130" s="19" t="s">
        <v>236</v>
      </c>
      <c r="L130" s="13">
        <v>110</v>
      </c>
      <c r="O130" s="19"/>
      <c r="Q130" s="15"/>
    </row>
    <row r="131" spans="11:22" ht="15.75" customHeight="1">
      <c r="K131" s="19" t="s">
        <v>237</v>
      </c>
      <c r="L131" s="13">
        <v>110</v>
      </c>
      <c r="O131" s="19"/>
      <c r="Q131" s="15"/>
    </row>
    <row r="132" spans="11:22" ht="15.75" customHeight="1">
      <c r="K132" s="36" t="s">
        <v>238</v>
      </c>
      <c r="L132" s="13">
        <v>110</v>
      </c>
      <c r="O132" s="19"/>
      <c r="Q132" s="15"/>
    </row>
    <row r="133" spans="11:22" ht="15.75" customHeight="1">
      <c r="K133" s="19" t="s">
        <v>239</v>
      </c>
      <c r="L133" s="13">
        <v>110</v>
      </c>
      <c r="O133" s="55"/>
      <c r="Q133" s="15"/>
    </row>
    <row r="134" spans="11:22" ht="15.75" customHeight="1">
      <c r="K134" s="36" t="s">
        <v>240</v>
      </c>
      <c r="L134" s="13">
        <v>110</v>
      </c>
      <c r="O134" s="55"/>
    </row>
    <row r="135" spans="11:22" ht="15.75" customHeight="1">
      <c r="K135" s="36" t="s">
        <v>241</v>
      </c>
      <c r="L135" s="13">
        <v>110</v>
      </c>
      <c r="O135" s="19"/>
    </row>
    <row r="136" spans="11:22" ht="15.75" customHeight="1">
      <c r="K136" s="18" t="s">
        <v>242</v>
      </c>
      <c r="L136" s="13">
        <v>110</v>
      </c>
      <c r="O136" s="19"/>
    </row>
    <row r="137" spans="11:22" ht="15.75" customHeight="1">
      <c r="K137" s="36" t="s">
        <v>243</v>
      </c>
      <c r="L137" s="13">
        <v>110</v>
      </c>
      <c r="O137" s="19"/>
    </row>
    <row r="138" spans="11:22" ht="15.75" customHeight="1">
      <c r="K138" s="32" t="s">
        <v>244</v>
      </c>
      <c r="L138" s="13">
        <v>110</v>
      </c>
      <c r="O138" s="19"/>
    </row>
    <row r="139" spans="11:22" ht="15.75" customHeight="1">
      <c r="K139" s="32" t="s">
        <v>245</v>
      </c>
      <c r="L139" s="13">
        <v>110</v>
      </c>
      <c r="O139" s="19"/>
    </row>
    <row r="140" spans="11:22" ht="15.75" customHeight="1">
      <c r="K140" s="32" t="s">
        <v>246</v>
      </c>
      <c r="L140" s="13">
        <v>110</v>
      </c>
      <c r="O140" s="19"/>
      <c r="R140" s="15"/>
      <c r="S140" s="15"/>
      <c r="T140" s="23"/>
    </row>
    <row r="141" spans="11:22" ht="16.5" customHeight="1">
      <c r="K141" s="32" t="s">
        <v>247</v>
      </c>
      <c r="L141" s="13">
        <v>110</v>
      </c>
      <c r="O141" s="19"/>
      <c r="R141" s="15"/>
      <c r="S141" s="15"/>
      <c r="T141" s="23"/>
    </row>
    <row r="142" spans="11:22" ht="15.75" customHeight="1">
      <c r="K142" s="19" t="s">
        <v>248</v>
      </c>
      <c r="L142" s="13">
        <v>110</v>
      </c>
      <c r="O142" s="19"/>
      <c r="R142" s="15"/>
      <c r="S142" s="15"/>
      <c r="T142" s="23"/>
    </row>
    <row r="143" spans="11:22" ht="15.75" customHeight="1">
      <c r="K143" s="19" t="s">
        <v>249</v>
      </c>
      <c r="L143" s="13">
        <v>110</v>
      </c>
      <c r="O143" s="55"/>
      <c r="R143" s="15"/>
      <c r="S143" s="15"/>
      <c r="T143" s="23"/>
    </row>
    <row r="144" spans="11:22" ht="15.75" customHeight="1">
      <c r="K144" s="19" t="s">
        <v>250</v>
      </c>
      <c r="L144" s="13">
        <v>110</v>
      </c>
      <c r="O144" s="19"/>
      <c r="Q144" s="15"/>
      <c r="R144" s="15"/>
      <c r="S144" s="15"/>
      <c r="T144" s="15"/>
      <c r="U144" s="15"/>
      <c r="V144" s="15"/>
    </row>
    <row r="145" spans="11:22" ht="15.75" customHeight="1">
      <c r="K145" s="56" t="s">
        <v>251</v>
      </c>
      <c r="L145" s="34">
        <v>110</v>
      </c>
      <c r="O145" s="19"/>
      <c r="Q145" s="15"/>
      <c r="R145" s="15"/>
      <c r="S145" s="15"/>
      <c r="T145" s="15"/>
      <c r="U145" s="15"/>
      <c r="V145" s="15"/>
    </row>
    <row r="146" spans="11:22" ht="15.75" customHeight="1">
      <c r="K146" s="56" t="s">
        <v>252</v>
      </c>
      <c r="L146" s="34">
        <v>110</v>
      </c>
      <c r="O146" s="19"/>
      <c r="Q146" s="15"/>
      <c r="R146" s="15"/>
      <c r="S146" s="15"/>
      <c r="T146" s="15"/>
      <c r="U146" s="15"/>
      <c r="V146" s="15"/>
    </row>
    <row r="147" spans="11:22" ht="16.5" customHeight="1">
      <c r="K147" s="56" t="s">
        <v>253</v>
      </c>
      <c r="L147" s="34">
        <v>110</v>
      </c>
      <c r="O147" s="19"/>
      <c r="Q147" s="15"/>
      <c r="R147" s="15"/>
      <c r="S147" s="15"/>
      <c r="T147" s="15"/>
      <c r="U147" s="15"/>
      <c r="V147" s="15"/>
    </row>
    <row r="148" spans="11:22" ht="15.75" customHeight="1">
      <c r="K148" s="54" t="s">
        <v>254</v>
      </c>
      <c r="L148" s="13">
        <v>105</v>
      </c>
      <c r="O148" s="55"/>
      <c r="Q148" s="15"/>
      <c r="R148" s="15"/>
      <c r="S148" s="15"/>
      <c r="T148" s="15"/>
      <c r="U148" s="15"/>
      <c r="V148" s="15"/>
    </row>
    <row r="149" spans="11:22" ht="15.75" customHeight="1">
      <c r="K149" s="18" t="s">
        <v>255</v>
      </c>
      <c r="L149" s="13">
        <v>105</v>
      </c>
      <c r="O149" s="55"/>
      <c r="Q149" s="15"/>
      <c r="R149" s="15"/>
      <c r="S149" s="15"/>
      <c r="T149" s="15"/>
      <c r="U149" s="15"/>
      <c r="V149" s="15"/>
    </row>
    <row r="150" spans="11:22" ht="15.75" customHeight="1">
      <c r="K150" s="32" t="s">
        <v>256</v>
      </c>
      <c r="L150" s="13">
        <v>105</v>
      </c>
      <c r="O150" s="19"/>
      <c r="Q150" s="15"/>
      <c r="R150" s="15"/>
      <c r="S150" s="15"/>
      <c r="T150" s="15"/>
      <c r="U150" s="15"/>
      <c r="V150" s="15"/>
    </row>
    <row r="151" spans="11:22" ht="15.75" customHeight="1">
      <c r="K151" s="32" t="s">
        <v>257</v>
      </c>
      <c r="L151" s="13">
        <v>105</v>
      </c>
      <c r="O151" s="19"/>
      <c r="Q151" s="15"/>
      <c r="R151" s="15"/>
      <c r="S151" s="15"/>
      <c r="T151" s="15"/>
      <c r="U151" s="15"/>
      <c r="V151" s="15"/>
    </row>
    <row r="152" spans="11:22" ht="15.75" customHeight="1">
      <c r="K152" s="32" t="s">
        <v>258</v>
      </c>
      <c r="L152" s="13">
        <v>105</v>
      </c>
      <c r="O152" s="19"/>
      <c r="Q152" s="15"/>
      <c r="R152" s="15"/>
      <c r="S152" s="15"/>
      <c r="T152" s="15"/>
    </row>
    <row r="153" spans="11:22" ht="15.75" customHeight="1">
      <c r="K153" s="32" t="s">
        <v>259</v>
      </c>
      <c r="L153" s="13">
        <v>105</v>
      </c>
      <c r="O153" s="19"/>
      <c r="Q153" s="15"/>
      <c r="R153" s="15"/>
      <c r="S153" s="15"/>
      <c r="T153" s="15"/>
      <c r="U153" s="15"/>
      <c r="V153" s="15"/>
    </row>
    <row r="154" spans="11:22" ht="15.75" customHeight="1">
      <c r="K154" s="57" t="s">
        <v>260</v>
      </c>
      <c r="L154" s="34">
        <v>105</v>
      </c>
      <c r="O154" s="19"/>
      <c r="Q154" s="15"/>
      <c r="R154" s="15"/>
      <c r="S154" s="15"/>
      <c r="T154" s="15"/>
      <c r="U154" s="15"/>
      <c r="V154" s="15"/>
    </row>
    <row r="155" spans="11:22" ht="15.75" customHeight="1">
      <c r="K155" s="57" t="s">
        <v>261</v>
      </c>
      <c r="L155" s="34">
        <v>105</v>
      </c>
      <c r="O155" s="19"/>
      <c r="Q155" s="15"/>
      <c r="R155" s="15"/>
      <c r="S155" s="15"/>
      <c r="T155" s="15"/>
      <c r="U155" s="15"/>
      <c r="V155" s="15"/>
    </row>
    <row r="156" spans="11:22" ht="15.75" customHeight="1">
      <c r="K156" s="57" t="s">
        <v>262</v>
      </c>
      <c r="L156" s="34">
        <v>105</v>
      </c>
      <c r="O156" s="19"/>
      <c r="Q156" s="15"/>
      <c r="R156" s="15"/>
      <c r="S156" s="15"/>
      <c r="T156" s="15"/>
      <c r="U156" s="15"/>
      <c r="V156" s="15"/>
    </row>
    <row r="157" spans="11:22" ht="15.75" customHeight="1">
      <c r="K157" s="54" t="s">
        <v>263</v>
      </c>
      <c r="L157" s="13">
        <v>100</v>
      </c>
      <c r="O157" s="19"/>
      <c r="Q157" s="15"/>
      <c r="R157" s="15"/>
      <c r="S157" s="15"/>
      <c r="T157" s="15"/>
      <c r="U157" s="15"/>
      <c r="V157" s="15"/>
    </row>
    <row r="158" spans="11:22" ht="15.75" customHeight="1">
      <c r="K158" s="54" t="s">
        <v>264</v>
      </c>
      <c r="L158" s="13">
        <v>100</v>
      </c>
      <c r="O158" s="55"/>
      <c r="Q158" s="15"/>
      <c r="R158" s="15"/>
      <c r="S158" s="15"/>
      <c r="T158" s="15"/>
      <c r="U158" s="15"/>
      <c r="V158" s="15"/>
    </row>
    <row r="159" spans="11:22" ht="15.75" customHeight="1">
      <c r="K159" s="19" t="s">
        <v>265</v>
      </c>
      <c r="L159" s="13">
        <v>100</v>
      </c>
      <c r="O159" s="19"/>
      <c r="Q159" s="15"/>
      <c r="R159" s="15"/>
      <c r="S159" s="15"/>
      <c r="T159" s="15"/>
      <c r="U159" s="15"/>
      <c r="V159" s="15"/>
    </row>
    <row r="160" spans="11:22" ht="15.75" customHeight="1">
      <c r="K160" s="19" t="s">
        <v>266</v>
      </c>
      <c r="L160" s="13">
        <v>100</v>
      </c>
      <c r="O160" s="55"/>
      <c r="Q160" s="15"/>
      <c r="R160" s="15"/>
      <c r="S160" s="15"/>
      <c r="T160" s="15"/>
      <c r="U160" s="15"/>
      <c r="V160" s="15"/>
    </row>
    <row r="161" spans="11:22" ht="15.75" customHeight="1">
      <c r="K161" s="33" t="s">
        <v>267</v>
      </c>
      <c r="L161" s="34">
        <v>100</v>
      </c>
      <c r="O161" s="55"/>
      <c r="Q161" s="15"/>
      <c r="R161" s="15"/>
      <c r="S161" s="15"/>
      <c r="T161" s="15"/>
      <c r="U161" s="15"/>
      <c r="V161" s="15"/>
    </row>
    <row r="162" spans="11:22" ht="15.75" customHeight="1">
      <c r="K162" s="33" t="s">
        <v>268</v>
      </c>
      <c r="L162" s="34">
        <v>100</v>
      </c>
      <c r="O162" s="55"/>
      <c r="Q162" s="15"/>
      <c r="R162" s="15"/>
      <c r="S162" s="15"/>
      <c r="T162" s="15"/>
      <c r="U162" s="15"/>
      <c r="V162" s="15"/>
    </row>
    <row r="163" spans="11:22" ht="15.75" customHeight="1">
      <c r="K163" s="18" t="s">
        <v>269</v>
      </c>
      <c r="L163" s="13">
        <v>95</v>
      </c>
      <c r="O163" s="19"/>
      <c r="Q163" s="15"/>
      <c r="R163" s="15"/>
      <c r="S163" s="15"/>
      <c r="T163" s="15"/>
      <c r="U163" s="15"/>
      <c r="V163" s="15"/>
    </row>
    <row r="164" spans="11:22" ht="15.75" customHeight="1">
      <c r="K164" s="32" t="s">
        <v>270</v>
      </c>
      <c r="L164" s="13">
        <v>95</v>
      </c>
      <c r="O164" s="19"/>
      <c r="Q164" s="15"/>
      <c r="R164" s="15"/>
      <c r="S164" s="15"/>
      <c r="T164" s="15"/>
      <c r="U164" s="15"/>
      <c r="V164" s="15"/>
    </row>
    <row r="165" spans="11:22" ht="15.75" customHeight="1">
      <c r="K165" s="32" t="s">
        <v>271</v>
      </c>
      <c r="L165" s="13">
        <v>95</v>
      </c>
      <c r="O165" s="55"/>
    </row>
    <row r="166" spans="11:22" ht="15.75" customHeight="1">
      <c r="K166" s="19" t="s">
        <v>272</v>
      </c>
      <c r="L166" s="34">
        <v>95</v>
      </c>
      <c r="O166" s="19"/>
    </row>
    <row r="167" spans="11:22" ht="15.75" customHeight="1">
      <c r="K167" s="19" t="s">
        <v>273</v>
      </c>
      <c r="L167" s="34">
        <v>95</v>
      </c>
      <c r="O167" s="19"/>
    </row>
    <row r="168" spans="11:22" ht="15.75" customHeight="1">
      <c r="K168" s="19" t="s">
        <v>274</v>
      </c>
      <c r="L168" s="34">
        <v>95</v>
      </c>
      <c r="O168" s="19"/>
    </row>
    <row r="169" spans="11:22" ht="15.75" customHeight="1">
      <c r="K169" s="12" t="s">
        <v>275</v>
      </c>
      <c r="L169" s="13">
        <v>90</v>
      </c>
      <c r="O169" s="19"/>
    </row>
    <row r="170" spans="11:22" ht="15.75" customHeight="1">
      <c r="K170" s="12" t="s">
        <v>276</v>
      </c>
      <c r="L170" s="13">
        <v>90</v>
      </c>
      <c r="O170" s="55"/>
    </row>
    <row r="171" spans="11:22" ht="15.75" customHeight="1">
      <c r="K171" s="12" t="s">
        <v>277</v>
      </c>
      <c r="L171" s="13">
        <v>90</v>
      </c>
      <c r="O171" s="55"/>
    </row>
    <row r="172" spans="11:22" ht="15.75" customHeight="1">
      <c r="K172" s="57" t="s">
        <v>278</v>
      </c>
      <c r="L172" s="34">
        <v>90</v>
      </c>
      <c r="O172" s="19"/>
    </row>
    <row r="173" spans="11:22" ht="15.75" customHeight="1">
      <c r="K173" s="12" t="s">
        <v>279</v>
      </c>
      <c r="L173" s="13">
        <v>85</v>
      </c>
      <c r="O173" s="55"/>
    </row>
    <row r="174" spans="11:22" ht="15.75" customHeight="1">
      <c r="K174" s="12" t="s">
        <v>280</v>
      </c>
      <c r="L174" s="13">
        <v>85</v>
      </c>
      <c r="O174" s="19"/>
    </row>
    <row r="175" spans="11:22" ht="15.75" customHeight="1">
      <c r="K175" s="12" t="s">
        <v>281</v>
      </c>
      <c r="L175" s="13">
        <f>80+5</f>
        <v>85</v>
      </c>
      <c r="O175" s="19"/>
    </row>
    <row r="176" spans="11:22" ht="15.75" customHeight="1">
      <c r="K176" s="56" t="s">
        <v>282</v>
      </c>
      <c r="L176" s="34">
        <v>85</v>
      </c>
      <c r="O176" s="19"/>
    </row>
    <row r="177" spans="11:16" ht="15.75" customHeight="1">
      <c r="K177" s="54" t="s">
        <v>283</v>
      </c>
      <c r="L177" s="13">
        <v>80</v>
      </c>
      <c r="O177" s="55"/>
    </row>
    <row r="178" spans="11:16" ht="15.75" customHeight="1">
      <c r="K178" s="18" t="s">
        <v>284</v>
      </c>
      <c r="L178" s="13">
        <v>80</v>
      </c>
      <c r="O178" s="55"/>
    </row>
    <row r="179" spans="11:16" ht="15.75" customHeight="1">
      <c r="K179" s="32" t="s">
        <v>285</v>
      </c>
      <c r="L179" s="13">
        <v>80</v>
      </c>
      <c r="O179" s="19"/>
    </row>
    <row r="180" spans="11:16" ht="15.75" customHeight="1">
      <c r="K180" s="18" t="s">
        <v>286</v>
      </c>
      <c r="L180" s="13">
        <v>80</v>
      </c>
      <c r="O180" s="19"/>
    </row>
    <row r="181" spans="11:16" ht="15.75" customHeight="1">
      <c r="K181" s="19" t="s">
        <v>287</v>
      </c>
      <c r="L181" s="13">
        <v>80</v>
      </c>
      <c r="O181" s="19"/>
    </row>
    <row r="182" spans="11:16" ht="15.75" customHeight="1">
      <c r="K182" s="32" t="s">
        <v>288</v>
      </c>
      <c r="L182" s="13">
        <v>80</v>
      </c>
      <c r="O182" s="19"/>
    </row>
    <row r="183" spans="11:16" ht="15.75" customHeight="1">
      <c r="K183" s="19" t="s">
        <v>289</v>
      </c>
      <c r="L183" s="13">
        <v>80</v>
      </c>
      <c r="O183" s="19"/>
    </row>
    <row r="184" spans="11:16" ht="15.75" customHeight="1">
      <c r="K184" s="57" t="s">
        <v>290</v>
      </c>
      <c r="L184" s="34">
        <v>80</v>
      </c>
      <c r="O184" s="19"/>
    </row>
    <row r="185" spans="11:16" ht="15.75" customHeight="1">
      <c r="K185" s="57" t="s">
        <v>291</v>
      </c>
      <c r="L185" s="34">
        <v>80</v>
      </c>
      <c r="O185" s="19"/>
    </row>
    <row r="186" spans="11:16" ht="15.75" customHeight="1">
      <c r="K186" s="32" t="s">
        <v>292</v>
      </c>
      <c r="L186" s="8">
        <v>80</v>
      </c>
      <c r="O186" s="19"/>
      <c r="P186" s="58"/>
    </row>
    <row r="187" spans="11:16" ht="15.75" customHeight="1">
      <c r="K187" s="54" t="s">
        <v>293</v>
      </c>
      <c r="L187" s="13">
        <v>75</v>
      </c>
      <c r="O187" s="19"/>
      <c r="P187" s="26"/>
    </row>
    <row r="188" spans="11:16" ht="15.75" customHeight="1">
      <c r="K188" s="57" t="s">
        <v>294</v>
      </c>
      <c r="L188" s="34">
        <v>75</v>
      </c>
      <c r="O188" s="19"/>
    </row>
    <row r="189" spans="11:16" ht="15.75" customHeight="1">
      <c r="K189" s="59" t="s">
        <v>295</v>
      </c>
      <c r="L189" s="44">
        <v>75</v>
      </c>
      <c r="O189" s="19"/>
    </row>
    <row r="190" spans="11:16" ht="15.75" customHeight="1">
      <c r="K190" s="12" t="s">
        <v>296</v>
      </c>
      <c r="L190" s="13">
        <v>70</v>
      </c>
      <c r="O190" s="19"/>
    </row>
    <row r="191" spans="11:16" ht="15.75" customHeight="1">
      <c r="K191" s="31" t="s">
        <v>297</v>
      </c>
      <c r="L191" s="13">
        <v>70</v>
      </c>
      <c r="O191" s="19"/>
    </row>
    <row r="192" spans="11:16" ht="15.75" customHeight="1">
      <c r="K192" s="19" t="s">
        <v>298</v>
      </c>
      <c r="L192" s="13">
        <v>70</v>
      </c>
      <c r="O192" s="55"/>
    </row>
    <row r="193" spans="11:22" ht="15.75" customHeight="1">
      <c r="K193" s="19" t="s">
        <v>299</v>
      </c>
      <c r="L193" s="13">
        <v>70</v>
      </c>
      <c r="O193" s="19"/>
      <c r="Q193" s="15"/>
      <c r="R193" s="15"/>
      <c r="S193" s="15"/>
      <c r="T193" s="15"/>
      <c r="U193" s="15"/>
      <c r="V193" s="15"/>
    </row>
    <row r="194" spans="11:22" ht="15.75" customHeight="1">
      <c r="K194" s="19" t="s">
        <v>300</v>
      </c>
      <c r="L194" s="13">
        <v>70</v>
      </c>
      <c r="O194" s="19"/>
      <c r="Q194" s="15"/>
      <c r="R194" s="15"/>
      <c r="S194" s="15"/>
      <c r="T194" s="15"/>
      <c r="U194" s="15"/>
      <c r="V194" s="15"/>
    </row>
    <row r="195" spans="11:22" ht="15.75" customHeight="1">
      <c r="K195" s="36" t="s">
        <v>301</v>
      </c>
      <c r="L195" s="13">
        <v>70</v>
      </c>
      <c r="O195" s="19"/>
      <c r="Q195" s="15"/>
      <c r="R195" s="15"/>
      <c r="S195" s="15"/>
      <c r="T195" s="15"/>
      <c r="U195" s="15"/>
      <c r="V195" s="15"/>
    </row>
    <row r="196" spans="11:22" ht="15.75" customHeight="1">
      <c r="K196" s="19" t="s">
        <v>302</v>
      </c>
      <c r="L196" s="13">
        <v>70</v>
      </c>
      <c r="O196" s="55"/>
      <c r="Q196" s="15"/>
      <c r="R196" s="15"/>
      <c r="S196" s="15"/>
      <c r="T196" s="15"/>
      <c r="U196" s="15"/>
      <c r="V196" s="15"/>
    </row>
    <row r="197" spans="11:22" ht="15.75" customHeight="1">
      <c r="K197" s="19" t="s">
        <v>303</v>
      </c>
      <c r="L197" s="13">
        <v>70</v>
      </c>
      <c r="O197" s="55"/>
      <c r="Q197" s="15"/>
      <c r="R197" s="15"/>
      <c r="S197" s="15"/>
      <c r="T197" s="15"/>
      <c r="U197" s="15"/>
      <c r="V197" s="15"/>
    </row>
    <row r="198" spans="11:22" ht="15.75" customHeight="1">
      <c r="K198" s="19" t="s">
        <v>304</v>
      </c>
      <c r="L198" s="13">
        <v>70</v>
      </c>
      <c r="O198" s="55"/>
      <c r="Q198" s="15"/>
      <c r="R198" s="15"/>
      <c r="S198" s="15"/>
      <c r="T198" s="15"/>
      <c r="U198" s="15"/>
      <c r="V198" s="15"/>
    </row>
    <row r="199" spans="11:22" ht="15.75" customHeight="1">
      <c r="K199" s="32" t="s">
        <v>305</v>
      </c>
      <c r="L199" s="13">
        <v>70</v>
      </c>
      <c r="O199" s="19"/>
      <c r="Q199" s="15"/>
      <c r="R199" s="15"/>
      <c r="S199" s="15"/>
      <c r="T199" s="15"/>
      <c r="U199" s="15"/>
      <c r="V199" s="15"/>
    </row>
    <row r="200" spans="11:22" ht="15.75" customHeight="1">
      <c r="K200" s="19" t="s">
        <v>306</v>
      </c>
      <c r="L200" s="13">
        <v>70</v>
      </c>
      <c r="O200" s="19"/>
    </row>
    <row r="201" spans="11:22" ht="15.75" customHeight="1">
      <c r="K201" s="19" t="s">
        <v>307</v>
      </c>
      <c r="L201" s="13">
        <v>70</v>
      </c>
      <c r="O201" s="19"/>
    </row>
    <row r="202" spans="11:22" ht="15.75" customHeight="1">
      <c r="K202" s="19" t="s">
        <v>308</v>
      </c>
      <c r="L202" s="13">
        <v>70</v>
      </c>
      <c r="O202" s="55"/>
    </row>
    <row r="203" spans="11:22" ht="15.75" customHeight="1">
      <c r="K203" s="19" t="s">
        <v>309</v>
      </c>
      <c r="L203" s="13">
        <v>70</v>
      </c>
      <c r="O203" s="19"/>
    </row>
    <row r="204" spans="11:22" ht="15.75" customHeight="1">
      <c r="K204" s="19" t="s">
        <v>310</v>
      </c>
      <c r="L204" s="13">
        <v>70</v>
      </c>
      <c r="O204" s="19"/>
    </row>
    <row r="205" spans="11:22" ht="15.75" customHeight="1">
      <c r="K205" s="19" t="s">
        <v>311</v>
      </c>
      <c r="L205" s="13">
        <v>70</v>
      </c>
      <c r="O205" s="19"/>
    </row>
    <row r="206" spans="11:22" ht="15.75" customHeight="1">
      <c r="K206" s="36" t="s">
        <v>312</v>
      </c>
      <c r="L206" s="13">
        <v>70</v>
      </c>
      <c r="O206" s="19"/>
    </row>
    <row r="207" spans="11:22" ht="15.75" customHeight="1">
      <c r="K207" s="19" t="s">
        <v>313</v>
      </c>
      <c r="L207" s="13">
        <v>70</v>
      </c>
      <c r="O207" s="55"/>
    </row>
    <row r="208" spans="11:22" ht="15.75" customHeight="1">
      <c r="K208" s="19" t="s">
        <v>314</v>
      </c>
      <c r="L208" s="13">
        <v>70</v>
      </c>
      <c r="O208" s="19"/>
    </row>
    <row r="209" spans="11:22" ht="15.75" customHeight="1">
      <c r="K209" s="32" t="s">
        <v>315</v>
      </c>
      <c r="L209" s="13">
        <v>70</v>
      </c>
      <c r="O209" s="19"/>
    </row>
    <row r="210" spans="11:22" ht="15.75" customHeight="1">
      <c r="K210" s="57" t="s">
        <v>316</v>
      </c>
      <c r="L210" s="34">
        <v>70</v>
      </c>
      <c r="O210" s="19"/>
    </row>
    <row r="211" spans="11:22" ht="15.75" customHeight="1">
      <c r="K211" s="57" t="s">
        <v>317</v>
      </c>
      <c r="L211" s="34">
        <v>70</v>
      </c>
      <c r="O211" s="19"/>
    </row>
    <row r="212" spans="11:22" ht="15.75" customHeight="1">
      <c r="K212" s="57" t="s">
        <v>318</v>
      </c>
      <c r="L212" s="34">
        <v>70</v>
      </c>
      <c r="O212" s="19"/>
    </row>
    <row r="213" spans="11:22" ht="15.75" customHeight="1">
      <c r="K213" s="57" t="s">
        <v>319</v>
      </c>
      <c r="L213" s="44">
        <v>70</v>
      </c>
      <c r="O213" s="19"/>
    </row>
    <row r="214" spans="11:22" ht="15.75" customHeight="1">
      <c r="K214" s="57" t="s">
        <v>320</v>
      </c>
      <c r="L214" s="44">
        <v>70</v>
      </c>
      <c r="O214" s="19"/>
    </row>
    <row r="215" spans="11:22" ht="15.75" customHeight="1">
      <c r="K215" s="57" t="s">
        <v>321</v>
      </c>
      <c r="L215" s="44">
        <v>70</v>
      </c>
      <c r="O215" s="19"/>
    </row>
    <row r="216" spans="11:22" ht="15.75" customHeight="1">
      <c r="K216" s="12" t="s">
        <v>322</v>
      </c>
      <c r="L216" s="13">
        <v>65</v>
      </c>
      <c r="O216" s="19"/>
    </row>
    <row r="217" spans="11:22" ht="15.75" customHeight="1">
      <c r="K217" s="57" t="s">
        <v>323</v>
      </c>
      <c r="L217" s="34">
        <v>65</v>
      </c>
      <c r="O217" s="19"/>
    </row>
    <row r="218" spans="11:22" ht="15.75" customHeight="1">
      <c r="K218" s="57" t="s">
        <v>324</v>
      </c>
      <c r="L218" s="34">
        <v>65</v>
      </c>
      <c r="O218" s="19"/>
      <c r="Q218" s="15"/>
      <c r="R218" s="15"/>
      <c r="S218" s="15"/>
      <c r="T218" s="15"/>
      <c r="U218" s="15"/>
      <c r="V218" s="15"/>
    </row>
    <row r="219" spans="11:22" ht="15.75" customHeight="1">
      <c r="K219" s="57" t="s">
        <v>325</v>
      </c>
      <c r="L219" s="34">
        <v>65</v>
      </c>
      <c r="O219" s="19"/>
      <c r="Q219" s="15"/>
      <c r="R219" s="15"/>
      <c r="S219" s="15"/>
      <c r="T219" s="15"/>
      <c r="U219" s="15"/>
      <c r="V219" s="15"/>
    </row>
    <row r="220" spans="11:22" ht="15.75" customHeight="1">
      <c r="K220" s="19" t="s">
        <v>326</v>
      </c>
      <c r="L220" s="8">
        <v>65</v>
      </c>
      <c r="O220" s="55"/>
      <c r="Q220" s="15"/>
      <c r="R220" s="15"/>
      <c r="S220" s="15"/>
      <c r="T220" s="15"/>
      <c r="U220" s="15"/>
      <c r="V220" s="15"/>
    </row>
    <row r="221" spans="11:22" ht="15.75" customHeight="1">
      <c r="K221" s="19" t="s">
        <v>327</v>
      </c>
      <c r="L221" s="8">
        <v>65</v>
      </c>
      <c r="O221" s="55"/>
      <c r="Q221" s="15"/>
      <c r="R221" s="15"/>
      <c r="S221" s="15"/>
      <c r="T221" s="15"/>
      <c r="U221" s="15"/>
      <c r="V221" s="15"/>
    </row>
    <row r="222" spans="11:22" ht="15.75" customHeight="1">
      <c r="K222" s="32" t="s">
        <v>328</v>
      </c>
      <c r="L222" s="8">
        <v>65</v>
      </c>
      <c r="O222" s="19"/>
      <c r="Q222" s="15"/>
      <c r="R222" s="15"/>
      <c r="S222" s="15"/>
      <c r="T222" s="15"/>
      <c r="U222" s="15"/>
      <c r="V222" s="15"/>
    </row>
    <row r="223" spans="11:22" ht="15.75" customHeight="1">
      <c r="K223" s="57" t="s">
        <v>329</v>
      </c>
      <c r="L223" s="44">
        <v>65</v>
      </c>
      <c r="O223" s="19"/>
      <c r="Q223" s="15"/>
      <c r="R223" s="15"/>
      <c r="S223" s="15"/>
      <c r="T223" s="15"/>
    </row>
    <row r="224" spans="11:22" ht="15.75" customHeight="1">
      <c r="K224" s="57" t="s">
        <v>330</v>
      </c>
      <c r="L224" s="44">
        <v>65</v>
      </c>
      <c r="O224" s="19"/>
    </row>
    <row r="225" spans="11:22" ht="15.75" customHeight="1">
      <c r="K225" s="57" t="s">
        <v>331</v>
      </c>
      <c r="L225" s="44">
        <v>65</v>
      </c>
      <c r="O225" s="19"/>
    </row>
    <row r="226" spans="11:22" ht="15.75" customHeight="1">
      <c r="K226" s="12" t="s">
        <v>332</v>
      </c>
      <c r="L226" s="13">
        <v>60</v>
      </c>
      <c r="O226" s="19"/>
    </row>
    <row r="227" spans="11:22" ht="15.75" customHeight="1">
      <c r="K227" s="12" t="s">
        <v>333</v>
      </c>
      <c r="L227" s="13">
        <v>60</v>
      </c>
      <c r="O227" s="19"/>
    </row>
    <row r="228" spans="11:22" ht="15.75" customHeight="1">
      <c r="K228" s="54" t="s">
        <v>334</v>
      </c>
      <c r="L228" s="13">
        <v>60</v>
      </c>
      <c r="O228" s="19"/>
    </row>
    <row r="229" spans="11:22" ht="15.75" customHeight="1">
      <c r="K229" s="57" t="s">
        <v>335</v>
      </c>
      <c r="L229" s="34">
        <v>60</v>
      </c>
      <c r="O229" s="19"/>
    </row>
    <row r="230" spans="11:22" ht="15.75" customHeight="1">
      <c r="K230" s="57" t="s">
        <v>336</v>
      </c>
      <c r="L230" s="34">
        <v>60</v>
      </c>
      <c r="O230" s="55"/>
    </row>
    <row r="231" spans="11:22" ht="15.75" customHeight="1">
      <c r="K231" s="12" t="s">
        <v>337</v>
      </c>
      <c r="L231" s="13">
        <v>55</v>
      </c>
      <c r="O231" s="19"/>
    </row>
    <row r="232" spans="11:22" ht="15.75" customHeight="1">
      <c r="K232" s="12" t="s">
        <v>338</v>
      </c>
      <c r="L232" s="13">
        <v>55</v>
      </c>
      <c r="O232" s="19"/>
    </row>
    <row r="233" spans="11:22" ht="15.75" customHeight="1">
      <c r="K233" s="12" t="s">
        <v>339</v>
      </c>
      <c r="L233" s="13">
        <v>55</v>
      </c>
      <c r="O233" s="55"/>
    </row>
    <row r="234" spans="11:22" ht="15.75" customHeight="1">
      <c r="K234" s="19" t="s">
        <v>340</v>
      </c>
      <c r="L234" s="13">
        <v>55</v>
      </c>
      <c r="O234" s="19"/>
    </row>
    <row r="235" spans="11:22" ht="15.75" customHeight="1">
      <c r="K235" s="36" t="s">
        <v>341</v>
      </c>
      <c r="L235" s="13">
        <v>55</v>
      </c>
      <c r="O235" s="19"/>
    </row>
    <row r="236" spans="11:22" ht="15.75" customHeight="1">
      <c r="K236" s="36" t="s">
        <v>342</v>
      </c>
      <c r="L236" s="13">
        <v>55</v>
      </c>
      <c r="O236" s="55"/>
    </row>
    <row r="237" spans="11:22" ht="15.75" customHeight="1">
      <c r="K237" s="56" t="s">
        <v>343</v>
      </c>
      <c r="L237" s="44">
        <v>55</v>
      </c>
      <c r="O237" s="19"/>
    </row>
    <row r="238" spans="11:22" ht="15.75" customHeight="1">
      <c r="K238" s="57" t="s">
        <v>344</v>
      </c>
      <c r="L238" s="34">
        <v>55</v>
      </c>
      <c r="O238" s="19"/>
    </row>
    <row r="239" spans="11:22" ht="15.75" customHeight="1">
      <c r="K239" s="57" t="s">
        <v>345</v>
      </c>
      <c r="L239" s="34">
        <v>55</v>
      </c>
      <c r="O239" s="19"/>
      <c r="Q239" s="15"/>
      <c r="R239" s="15"/>
      <c r="S239" s="15"/>
      <c r="T239" s="15"/>
      <c r="U239" s="15"/>
      <c r="V239" s="15"/>
    </row>
    <row r="240" spans="11:22" ht="15.75" customHeight="1">
      <c r="K240" s="59" t="s">
        <v>78</v>
      </c>
      <c r="L240" s="44">
        <v>55</v>
      </c>
      <c r="O240" s="19"/>
      <c r="Q240" s="15"/>
      <c r="R240" s="15"/>
      <c r="S240" s="15"/>
      <c r="T240" s="15"/>
      <c r="U240" s="15"/>
      <c r="V240" s="15"/>
    </row>
    <row r="241" spans="11:22" ht="15.75" customHeight="1">
      <c r="K241" s="52" t="s">
        <v>346</v>
      </c>
      <c r="L241" s="44">
        <v>55</v>
      </c>
      <c r="O241" s="19"/>
      <c r="Q241" s="15"/>
      <c r="R241" s="15"/>
      <c r="S241" s="15"/>
      <c r="T241" s="15"/>
      <c r="U241" s="15"/>
      <c r="V241" s="15"/>
    </row>
    <row r="242" spans="11:22" ht="15.75" customHeight="1">
      <c r="K242" s="59" t="s">
        <v>347</v>
      </c>
      <c r="L242" s="44">
        <v>50</v>
      </c>
      <c r="O242" s="19"/>
      <c r="Q242" s="15"/>
      <c r="R242" s="15"/>
      <c r="S242" s="15"/>
      <c r="T242" s="15"/>
      <c r="U242" s="15"/>
      <c r="V242" s="15"/>
    </row>
    <row r="243" spans="11:22" ht="15.75" customHeight="1">
      <c r="K243" s="12" t="s">
        <v>348</v>
      </c>
      <c r="L243" s="13">
        <v>45</v>
      </c>
      <c r="O243" s="19"/>
      <c r="Q243" s="15"/>
      <c r="R243" s="15"/>
      <c r="S243" s="15"/>
      <c r="T243" s="15"/>
      <c r="U243" s="15"/>
      <c r="V243" s="15"/>
    </row>
    <row r="244" spans="11:22" ht="15.75" customHeight="1">
      <c r="K244" s="54" t="s">
        <v>349</v>
      </c>
      <c r="L244" s="13">
        <v>45</v>
      </c>
      <c r="O244" s="19"/>
      <c r="Q244" s="15"/>
      <c r="R244" s="15"/>
      <c r="S244" s="15"/>
      <c r="T244" s="15"/>
      <c r="U244" s="15"/>
      <c r="V244" s="15"/>
    </row>
    <row r="245" spans="11:22" ht="15.75" customHeight="1">
      <c r="K245" s="54" t="s">
        <v>350</v>
      </c>
      <c r="L245" s="13">
        <v>45</v>
      </c>
      <c r="O245" s="19"/>
      <c r="Q245" s="15"/>
      <c r="R245" s="15"/>
      <c r="S245" s="15"/>
      <c r="T245" s="15"/>
      <c r="U245" s="15"/>
      <c r="V245" s="15"/>
    </row>
    <row r="246" spans="11:22" ht="15.75" customHeight="1">
      <c r="K246" s="33" t="s">
        <v>351</v>
      </c>
      <c r="L246" s="34">
        <v>45</v>
      </c>
      <c r="O246" s="19"/>
      <c r="Q246" s="15"/>
      <c r="R246" s="15"/>
      <c r="S246" s="15"/>
      <c r="T246" s="15"/>
      <c r="U246" s="15"/>
      <c r="V246" s="15"/>
    </row>
    <row r="247" spans="11:22" ht="15.75" customHeight="1">
      <c r="K247" s="35" t="s">
        <v>352</v>
      </c>
      <c r="L247" s="34">
        <v>45</v>
      </c>
      <c r="O247" s="19"/>
    </row>
    <row r="248" spans="11:22" ht="15.75" customHeight="1">
      <c r="K248" s="35" t="s">
        <v>353</v>
      </c>
      <c r="L248" s="34">
        <v>45</v>
      </c>
      <c r="O248" s="19"/>
    </row>
    <row r="249" spans="11:22" ht="15.75" customHeight="1">
      <c r="K249" s="57" t="s">
        <v>220</v>
      </c>
      <c r="L249" s="44">
        <v>45</v>
      </c>
      <c r="O249" s="19"/>
    </row>
    <row r="250" spans="11:22" ht="15.75" customHeight="1">
      <c r="K250" s="57" t="s">
        <v>354</v>
      </c>
      <c r="L250" s="44">
        <v>45</v>
      </c>
      <c r="O250" s="19"/>
    </row>
    <row r="251" spans="11:22" ht="15.75" customHeight="1">
      <c r="K251" s="59" t="s">
        <v>355</v>
      </c>
      <c r="L251" s="44">
        <v>45</v>
      </c>
      <c r="O251" s="19"/>
    </row>
    <row r="252" spans="11:22" ht="15.75" customHeight="1">
      <c r="K252" s="12" t="s">
        <v>356</v>
      </c>
      <c r="L252" s="13">
        <v>40</v>
      </c>
      <c r="O252" s="19"/>
    </row>
    <row r="253" spans="11:22" ht="15.75" customHeight="1">
      <c r="K253" s="12" t="s">
        <v>357</v>
      </c>
      <c r="L253" s="13">
        <v>40</v>
      </c>
      <c r="O253" s="19"/>
    </row>
    <row r="254" spans="11:22" ht="15.75" customHeight="1">
      <c r="K254" s="12" t="s">
        <v>358</v>
      </c>
      <c r="L254" s="13">
        <v>40</v>
      </c>
      <c r="O254" s="19"/>
    </row>
    <row r="255" spans="11:22" ht="15.75" customHeight="1">
      <c r="K255" s="57" t="s">
        <v>359</v>
      </c>
      <c r="L255" s="34">
        <v>40</v>
      </c>
      <c r="O255" s="19"/>
    </row>
    <row r="256" spans="11:22" ht="15.75" customHeight="1">
      <c r="K256" s="57" t="s">
        <v>360</v>
      </c>
      <c r="L256" s="34">
        <v>40</v>
      </c>
      <c r="O256" s="19"/>
    </row>
    <row r="257" spans="7:22" ht="15.75" customHeight="1">
      <c r="K257" s="57" t="s">
        <v>361</v>
      </c>
      <c r="L257" s="34">
        <v>40</v>
      </c>
      <c r="O257" s="19"/>
    </row>
    <row r="258" spans="7:22" ht="16.5" customHeight="1">
      <c r="K258" s="35" t="s">
        <v>362</v>
      </c>
      <c r="L258" s="34">
        <v>40</v>
      </c>
      <c r="O258" s="19"/>
    </row>
    <row r="259" spans="7:22" ht="16.5" customHeight="1">
      <c r="K259" s="57" t="s">
        <v>363</v>
      </c>
      <c r="L259" s="44">
        <v>40</v>
      </c>
      <c r="O259" s="19"/>
      <c r="Q259" s="13"/>
      <c r="R259" s="13"/>
      <c r="S259" s="13"/>
      <c r="T259" s="13"/>
      <c r="U259" s="13"/>
      <c r="V259" s="13"/>
    </row>
    <row r="260" spans="7:22" ht="15.75" customHeight="1">
      <c r="K260" s="57" t="s">
        <v>364</v>
      </c>
      <c r="L260" s="44">
        <v>40</v>
      </c>
      <c r="O260" s="19"/>
      <c r="Q260" s="42"/>
      <c r="R260" s="42"/>
      <c r="S260" s="42"/>
      <c r="T260" s="42"/>
      <c r="U260" s="42"/>
      <c r="V260" s="60"/>
    </row>
    <row r="261" spans="7:22" ht="15.75" customHeight="1">
      <c r="K261" s="59" t="s">
        <v>365</v>
      </c>
      <c r="L261" s="44">
        <v>40</v>
      </c>
      <c r="O261" s="19"/>
      <c r="Q261" s="42"/>
      <c r="R261" s="42"/>
      <c r="S261" s="42"/>
      <c r="T261" s="42"/>
      <c r="U261" s="42"/>
      <c r="V261" s="60"/>
    </row>
    <row r="262" spans="7:22" ht="15.75" customHeight="1">
      <c r="K262" s="31" t="s">
        <v>366</v>
      </c>
      <c r="L262" s="13">
        <v>35</v>
      </c>
      <c r="O262" s="19"/>
      <c r="Q262" s="42"/>
      <c r="R262" s="42"/>
      <c r="S262" s="42"/>
      <c r="T262" s="42"/>
      <c r="U262" s="42"/>
      <c r="V262" s="60"/>
    </row>
    <row r="263" spans="7:22" ht="15.75" customHeight="1">
      <c r="K263" s="31" t="s">
        <v>367</v>
      </c>
      <c r="L263" s="13">
        <v>35</v>
      </c>
      <c r="O263" s="19"/>
      <c r="Q263" s="42"/>
      <c r="R263" s="42"/>
      <c r="S263" s="42"/>
      <c r="T263" s="42"/>
      <c r="U263" s="42"/>
      <c r="V263" s="60"/>
    </row>
    <row r="264" spans="7:22" ht="15.75" customHeight="1">
      <c r="K264" s="12" t="s">
        <v>368</v>
      </c>
      <c r="L264" s="13">
        <v>35</v>
      </c>
      <c r="O264" s="19"/>
      <c r="Q264" s="42"/>
      <c r="R264" s="42"/>
      <c r="S264" s="42"/>
      <c r="T264" s="42"/>
      <c r="U264" s="42"/>
      <c r="V264" s="60"/>
    </row>
    <row r="265" spans="7:22" ht="15.75" customHeight="1">
      <c r="K265" s="57" t="s">
        <v>369</v>
      </c>
      <c r="L265" s="34">
        <v>35</v>
      </c>
      <c r="O265" s="55"/>
      <c r="P265" s="58"/>
      <c r="Q265" s="15"/>
      <c r="R265" s="42"/>
      <c r="S265" s="15"/>
      <c r="T265" s="15"/>
      <c r="U265" s="15"/>
      <c r="V265" s="60"/>
    </row>
    <row r="266" spans="7:22" ht="15.75" customHeight="1">
      <c r="K266" s="57" t="s">
        <v>370</v>
      </c>
      <c r="L266" s="34">
        <v>35</v>
      </c>
      <c r="O266" s="55"/>
      <c r="Q266" s="42"/>
      <c r="R266" s="42"/>
      <c r="S266" s="42"/>
      <c r="T266" s="42"/>
      <c r="U266" s="42"/>
      <c r="V266" s="60"/>
    </row>
    <row r="267" spans="7:22" ht="15.75" customHeight="1">
      <c r="K267" s="57" t="s">
        <v>371</v>
      </c>
      <c r="L267" s="34">
        <v>35</v>
      </c>
      <c r="O267" s="19"/>
      <c r="Q267" s="42"/>
      <c r="R267" s="42"/>
      <c r="S267" s="15"/>
      <c r="T267" s="15"/>
      <c r="U267" s="15"/>
      <c r="V267" s="60"/>
    </row>
    <row r="268" spans="7:22" ht="15.75" customHeight="1">
      <c r="K268" s="57" t="s">
        <v>57</v>
      </c>
      <c r="L268" s="44">
        <v>35</v>
      </c>
      <c r="O268" s="19"/>
      <c r="Q268" s="42"/>
      <c r="R268" s="42"/>
      <c r="S268" s="42"/>
      <c r="T268" s="42"/>
      <c r="U268" s="42"/>
      <c r="V268" s="60"/>
    </row>
    <row r="269" spans="7:22" ht="15.75" customHeight="1">
      <c r="G269" s="15"/>
      <c r="H269" s="15"/>
      <c r="K269" s="12" t="s">
        <v>372</v>
      </c>
      <c r="L269" s="13">
        <v>30</v>
      </c>
      <c r="O269" s="19"/>
      <c r="Q269" s="42"/>
      <c r="R269" s="42"/>
      <c r="S269" s="42"/>
      <c r="T269" s="42"/>
      <c r="U269" s="42"/>
      <c r="V269" s="60"/>
    </row>
    <row r="270" spans="7:22" ht="15.75" customHeight="1">
      <c r="K270" s="12" t="s">
        <v>373</v>
      </c>
      <c r="L270" s="13">
        <v>30</v>
      </c>
      <c r="O270" s="19"/>
      <c r="Q270" s="42"/>
      <c r="R270" s="42"/>
      <c r="S270" s="42"/>
      <c r="T270" s="42"/>
      <c r="U270" s="42"/>
      <c r="V270" s="60"/>
    </row>
    <row r="271" spans="7:22" ht="15.75" customHeight="1">
      <c r="K271" s="12" t="s">
        <v>374</v>
      </c>
      <c r="L271" s="13">
        <v>30</v>
      </c>
      <c r="O271" s="55"/>
      <c r="Q271" s="42"/>
      <c r="R271" s="42"/>
      <c r="S271" s="42"/>
      <c r="T271" s="42"/>
      <c r="U271" s="42"/>
      <c r="V271" s="60"/>
    </row>
    <row r="272" spans="7:22" ht="15.75" customHeight="1">
      <c r="K272" s="56" t="s">
        <v>375</v>
      </c>
      <c r="L272" s="34">
        <v>30</v>
      </c>
      <c r="O272" s="19"/>
      <c r="Q272" s="42"/>
      <c r="R272" s="42"/>
      <c r="S272" s="42"/>
      <c r="T272" s="42"/>
      <c r="U272" s="42"/>
      <c r="V272" s="60"/>
    </row>
    <row r="273" spans="11:22" ht="15.75" customHeight="1">
      <c r="K273" s="56" t="s">
        <v>376</v>
      </c>
      <c r="L273" s="34">
        <v>30</v>
      </c>
      <c r="O273" s="19"/>
      <c r="Q273" s="42"/>
      <c r="R273" s="42"/>
      <c r="S273" s="42"/>
      <c r="T273" s="42"/>
      <c r="U273" s="42"/>
      <c r="V273" s="60"/>
    </row>
    <row r="274" spans="11:22" ht="15.75" customHeight="1">
      <c r="K274" s="57" t="s">
        <v>377</v>
      </c>
      <c r="L274" s="44">
        <v>30</v>
      </c>
      <c r="O274" s="19"/>
      <c r="Q274" s="42"/>
      <c r="R274" s="42"/>
      <c r="S274" s="42"/>
      <c r="T274" s="42"/>
      <c r="U274" s="42"/>
      <c r="V274" s="60"/>
    </row>
    <row r="275" spans="11:22" ht="15.75" customHeight="1">
      <c r="K275" s="12" t="s">
        <v>378</v>
      </c>
      <c r="L275" s="13">
        <v>25</v>
      </c>
      <c r="O275" s="19"/>
      <c r="Q275" s="42"/>
      <c r="R275" s="42"/>
      <c r="S275" s="42"/>
      <c r="T275" s="42"/>
      <c r="U275" s="42"/>
      <c r="V275" s="60"/>
    </row>
    <row r="276" spans="11:22" ht="15.75" customHeight="1">
      <c r="K276" s="57" t="s">
        <v>379</v>
      </c>
      <c r="L276" s="34">
        <v>25</v>
      </c>
      <c r="O276" s="55"/>
      <c r="P276" s="58"/>
      <c r="Q276" s="42"/>
      <c r="R276" s="42"/>
      <c r="S276" s="42"/>
      <c r="T276" s="42"/>
      <c r="U276" s="42"/>
      <c r="V276" s="60"/>
    </row>
    <row r="277" spans="11:22" ht="15.75" customHeight="1">
      <c r="K277" s="57" t="s">
        <v>380</v>
      </c>
      <c r="L277" s="34">
        <v>25</v>
      </c>
      <c r="O277" s="55"/>
      <c r="Q277" s="42"/>
      <c r="R277" s="42"/>
      <c r="S277" s="42"/>
      <c r="T277" s="42"/>
      <c r="U277" s="42"/>
      <c r="V277" s="60"/>
    </row>
    <row r="278" spans="11:22" ht="15.75" customHeight="1">
      <c r="K278" s="56" t="s">
        <v>381</v>
      </c>
      <c r="L278" s="34">
        <v>25</v>
      </c>
      <c r="O278" s="19"/>
      <c r="Q278" s="42"/>
      <c r="R278" s="42"/>
      <c r="S278" s="42"/>
      <c r="T278" s="42"/>
      <c r="U278" s="42"/>
      <c r="V278" s="60"/>
    </row>
    <row r="279" spans="11:22" ht="15.75" customHeight="1">
      <c r="K279" s="57" t="s">
        <v>382</v>
      </c>
      <c r="L279" s="34">
        <v>25</v>
      </c>
      <c r="O279" s="19"/>
      <c r="Q279" s="42"/>
      <c r="R279" s="42"/>
      <c r="S279" s="42"/>
      <c r="T279" s="42"/>
      <c r="U279" s="42"/>
      <c r="V279" s="60"/>
    </row>
    <row r="280" spans="11:22" ht="15.75" customHeight="1">
      <c r="K280" s="57" t="s">
        <v>383</v>
      </c>
      <c r="L280" s="34">
        <v>25</v>
      </c>
      <c r="O280" s="19"/>
      <c r="Q280" s="42"/>
      <c r="R280" s="42"/>
      <c r="S280" s="42"/>
      <c r="T280" s="42"/>
      <c r="U280" s="42"/>
      <c r="V280" s="60"/>
    </row>
    <row r="281" spans="11:22" ht="15.75" customHeight="1">
      <c r="K281" s="57" t="s">
        <v>384</v>
      </c>
      <c r="L281" s="44">
        <v>25</v>
      </c>
      <c r="O281" s="55"/>
      <c r="Q281" s="42"/>
      <c r="R281" s="42"/>
      <c r="S281" s="42"/>
      <c r="T281" s="42"/>
      <c r="U281" s="42"/>
      <c r="V281" s="60"/>
    </row>
    <row r="282" spans="11:22" ht="15.75" customHeight="1">
      <c r="K282" s="57" t="s">
        <v>385</v>
      </c>
      <c r="L282" s="44">
        <v>25</v>
      </c>
      <c r="O282" s="55"/>
      <c r="P282" s="58"/>
      <c r="Q282" s="42"/>
      <c r="R282" s="42"/>
      <c r="S282" s="42"/>
      <c r="T282" s="42"/>
      <c r="U282" s="42"/>
      <c r="V282" s="60"/>
    </row>
    <row r="283" spans="11:22" ht="15.75" customHeight="1">
      <c r="K283" s="57" t="s">
        <v>386</v>
      </c>
      <c r="L283" s="34">
        <v>20</v>
      </c>
      <c r="O283" s="55"/>
      <c r="Q283" s="42"/>
      <c r="R283" s="42"/>
      <c r="S283" s="42"/>
      <c r="T283" s="42"/>
      <c r="U283" s="42"/>
      <c r="V283" s="60"/>
    </row>
    <row r="284" spans="11:22" ht="15.75" customHeight="1">
      <c r="K284" s="57" t="s">
        <v>387</v>
      </c>
      <c r="L284" s="34">
        <v>20</v>
      </c>
      <c r="O284" s="19"/>
      <c r="Q284" s="13"/>
      <c r="R284" s="13"/>
      <c r="S284" s="13"/>
      <c r="T284" s="13"/>
      <c r="U284" s="13"/>
      <c r="V284" s="13"/>
    </row>
    <row r="285" spans="11:22" ht="15.75" customHeight="1">
      <c r="K285" s="57" t="s">
        <v>388</v>
      </c>
      <c r="L285" s="34">
        <v>20</v>
      </c>
      <c r="O285" s="55"/>
      <c r="Q285" s="13"/>
      <c r="R285" s="13"/>
      <c r="S285" s="13"/>
      <c r="T285" s="13"/>
      <c r="U285" s="13"/>
      <c r="V285" s="13"/>
    </row>
    <row r="286" spans="11:22" ht="15.75" customHeight="1">
      <c r="K286" s="57" t="s">
        <v>389</v>
      </c>
      <c r="L286" s="44">
        <v>20</v>
      </c>
      <c r="O286" s="55"/>
    </row>
    <row r="287" spans="11:22" ht="15.75" customHeight="1">
      <c r="K287" s="57" t="s">
        <v>390</v>
      </c>
      <c r="L287" s="44">
        <v>20</v>
      </c>
      <c r="O287" s="19"/>
    </row>
    <row r="288" spans="11:22" ht="15.75" customHeight="1">
      <c r="K288" s="57" t="s">
        <v>391</v>
      </c>
      <c r="L288" s="44">
        <v>20</v>
      </c>
      <c r="O288" s="19"/>
    </row>
    <row r="289" spans="11:16" ht="15.75" customHeight="1">
      <c r="K289" s="57" t="s">
        <v>392</v>
      </c>
      <c r="L289" s="44">
        <v>20</v>
      </c>
      <c r="O289" s="19"/>
    </row>
    <row r="290" spans="11:16" ht="15.75" customHeight="1">
      <c r="K290" s="12" t="s">
        <v>393</v>
      </c>
      <c r="L290" s="13">
        <v>15</v>
      </c>
      <c r="O290" s="19"/>
    </row>
    <row r="291" spans="11:16" ht="15.75" customHeight="1">
      <c r="K291" s="12" t="s">
        <v>394</v>
      </c>
      <c r="L291" s="13">
        <v>15</v>
      </c>
      <c r="O291" s="19"/>
    </row>
    <row r="292" spans="11:16" ht="15.75" customHeight="1">
      <c r="K292" s="57" t="s">
        <v>395</v>
      </c>
      <c r="L292" s="34">
        <v>15</v>
      </c>
      <c r="O292" s="19"/>
    </row>
    <row r="293" spans="11:16" ht="15.75" customHeight="1">
      <c r="K293" s="57" t="s">
        <v>396</v>
      </c>
      <c r="L293" s="34">
        <v>15</v>
      </c>
      <c r="O293" s="19"/>
    </row>
    <row r="294" spans="11:16" ht="15.75" customHeight="1">
      <c r="K294" s="57" t="s">
        <v>397</v>
      </c>
      <c r="L294" s="8">
        <v>15</v>
      </c>
      <c r="O294" s="19"/>
    </row>
    <row r="295" spans="11:16" ht="15.75" customHeight="1">
      <c r="K295" s="57" t="s">
        <v>398</v>
      </c>
      <c r="L295" s="8">
        <v>15</v>
      </c>
      <c r="O295" s="19"/>
    </row>
    <row r="296" spans="11:16" ht="15.75" customHeight="1">
      <c r="K296" s="57" t="s">
        <v>399</v>
      </c>
      <c r="L296" s="34">
        <v>10</v>
      </c>
      <c r="O296" s="55"/>
      <c r="P296" s="58"/>
    </row>
    <row r="297" spans="11:16" ht="15.75" customHeight="1">
      <c r="K297" s="57" t="s">
        <v>400</v>
      </c>
      <c r="L297" s="34">
        <v>10</v>
      </c>
      <c r="O297" s="55"/>
      <c r="P297" s="58"/>
    </row>
    <row r="298" spans="11:16" ht="15.75" customHeight="1">
      <c r="K298" s="57" t="s">
        <v>401</v>
      </c>
      <c r="L298" s="34">
        <v>10</v>
      </c>
      <c r="O298" s="55"/>
    </row>
    <row r="299" spans="11:16" ht="15.75" customHeight="1">
      <c r="K299" s="32" t="s">
        <v>402</v>
      </c>
      <c r="L299" s="13">
        <v>5</v>
      </c>
      <c r="O299" s="19"/>
    </row>
    <row r="300" spans="11:16" ht="15.75" customHeight="1">
      <c r="K300" s="19" t="s">
        <v>403</v>
      </c>
      <c r="L300" s="13">
        <v>5</v>
      </c>
      <c r="O300" s="19"/>
    </row>
    <row r="301" spans="11:16" ht="15.75" customHeight="1">
      <c r="K301" s="15" t="s">
        <v>404</v>
      </c>
      <c r="L301" s="13">
        <v>5</v>
      </c>
      <c r="O301" s="19"/>
    </row>
    <row r="302" spans="11:16" ht="15.75" customHeight="1">
      <c r="K302" s="19" t="s">
        <v>405</v>
      </c>
      <c r="L302" s="13">
        <v>5</v>
      </c>
      <c r="O302" s="19"/>
    </row>
    <row r="303" spans="11:16" ht="15.75" customHeight="1">
      <c r="K303" s="19" t="s">
        <v>406</v>
      </c>
      <c r="L303" s="13">
        <v>5</v>
      </c>
      <c r="O303" s="19"/>
    </row>
    <row r="304" spans="11:16" ht="15.75" customHeight="1">
      <c r="K304" s="32" t="s">
        <v>407</v>
      </c>
      <c r="L304" s="13">
        <v>5</v>
      </c>
      <c r="O304" s="19"/>
    </row>
    <row r="305" spans="11:16" ht="15.75" customHeight="1">
      <c r="K305" s="19" t="s">
        <v>408</v>
      </c>
      <c r="L305" s="13">
        <v>5</v>
      </c>
      <c r="O305" s="19"/>
    </row>
    <row r="306" spans="11:16" ht="15.75" customHeight="1">
      <c r="K306" s="61" t="s">
        <v>409</v>
      </c>
      <c r="L306" s="13">
        <v>5</v>
      </c>
      <c r="O306" s="19"/>
    </row>
    <row r="307" spans="11:16" ht="15.75" customHeight="1">
      <c r="K307" s="61" t="s">
        <v>410</v>
      </c>
      <c r="L307" s="13">
        <v>5</v>
      </c>
      <c r="O307" s="19"/>
    </row>
    <row r="308" spans="11:16" ht="15.75" customHeight="1">
      <c r="K308" s="62" t="s">
        <v>411</v>
      </c>
      <c r="L308" s="13">
        <v>5</v>
      </c>
      <c r="O308" s="19"/>
    </row>
    <row r="309" spans="11:16" ht="15.75" customHeight="1">
      <c r="K309" s="61" t="s">
        <v>412</v>
      </c>
      <c r="L309" s="13">
        <v>5</v>
      </c>
      <c r="O309" s="19"/>
    </row>
    <row r="310" spans="11:16" ht="15.75" customHeight="1">
      <c r="K310" s="61" t="s">
        <v>413</v>
      </c>
      <c r="L310" s="13">
        <v>5</v>
      </c>
      <c r="O310" s="19"/>
    </row>
    <row r="311" spans="11:16" ht="15.75" customHeight="1">
      <c r="K311" s="61" t="s">
        <v>414</v>
      </c>
      <c r="L311" s="13">
        <v>5</v>
      </c>
      <c r="O311" s="55"/>
    </row>
    <row r="312" spans="11:16" ht="15.75" customHeight="1">
      <c r="K312" s="61" t="s">
        <v>415</v>
      </c>
      <c r="L312" s="13">
        <v>5</v>
      </c>
      <c r="O312" s="19"/>
    </row>
    <row r="313" spans="11:16" ht="15.75" customHeight="1">
      <c r="K313" s="15" t="s">
        <v>416</v>
      </c>
      <c r="L313" s="13">
        <v>5</v>
      </c>
      <c r="O313" s="19"/>
    </row>
    <row r="314" spans="11:16" ht="15.75" customHeight="1">
      <c r="K314" s="61" t="s">
        <v>417</v>
      </c>
      <c r="L314" s="13">
        <v>5</v>
      </c>
      <c r="O314" s="19"/>
    </row>
    <row r="315" spans="11:16" ht="15.75" customHeight="1">
      <c r="K315" s="61" t="s">
        <v>418</v>
      </c>
      <c r="L315" s="13">
        <v>5</v>
      </c>
      <c r="O315" s="19"/>
    </row>
    <row r="316" spans="11:16" ht="15.75" customHeight="1">
      <c r="K316" s="61" t="s">
        <v>419</v>
      </c>
      <c r="L316" s="13">
        <v>5</v>
      </c>
      <c r="O316" s="19"/>
    </row>
    <row r="317" spans="11:16" ht="16.5" customHeight="1">
      <c r="K317" s="61" t="s">
        <v>420</v>
      </c>
      <c r="L317" s="13">
        <v>5</v>
      </c>
      <c r="O317" s="55"/>
      <c r="P317" s="58"/>
    </row>
    <row r="318" spans="11:16" ht="15.75" customHeight="1">
      <c r="K318" s="61" t="s">
        <v>421</v>
      </c>
      <c r="L318" s="13">
        <v>5</v>
      </c>
      <c r="O318" s="55"/>
    </row>
    <row r="319" spans="11:16" ht="15.75" customHeight="1">
      <c r="K319" s="61" t="s">
        <v>422</v>
      </c>
      <c r="L319" s="13">
        <v>5</v>
      </c>
      <c r="O319" s="19"/>
    </row>
    <row r="320" spans="11:16" ht="15.75" customHeight="1">
      <c r="K320" s="61" t="s">
        <v>423</v>
      </c>
      <c r="L320" s="13">
        <v>5</v>
      </c>
      <c r="O320" s="19"/>
    </row>
    <row r="321" spans="11:15" ht="15.75" customHeight="1">
      <c r="K321" s="61" t="s">
        <v>424</v>
      </c>
      <c r="L321" s="13">
        <v>5</v>
      </c>
      <c r="O321" s="19"/>
    </row>
    <row r="322" spans="11:15" ht="15.75" customHeight="1">
      <c r="K322" s="61" t="s">
        <v>425</v>
      </c>
      <c r="L322" s="13">
        <v>5</v>
      </c>
      <c r="O322" s="19"/>
    </row>
    <row r="323" spans="11:15" ht="15.75" customHeight="1">
      <c r="K323" s="61" t="s">
        <v>426</v>
      </c>
      <c r="L323" s="13">
        <v>5</v>
      </c>
      <c r="O323" s="13"/>
    </row>
    <row r="324" spans="11:15" ht="15.75" customHeight="1">
      <c r="K324" s="61" t="s">
        <v>427</v>
      </c>
      <c r="L324" s="13">
        <v>5</v>
      </c>
      <c r="O324" s="13"/>
    </row>
    <row r="325" spans="11:15" ht="15.75" customHeight="1">
      <c r="K325" s="61" t="s">
        <v>428</v>
      </c>
      <c r="L325" s="13">
        <v>5</v>
      </c>
      <c r="O325" s="13"/>
    </row>
    <row r="326" spans="11:15" ht="15.75" customHeight="1">
      <c r="K326" s="19" t="s">
        <v>429</v>
      </c>
      <c r="L326" s="13">
        <v>5</v>
      </c>
      <c r="O326" s="13"/>
    </row>
    <row r="327" spans="11:15" ht="15.75" customHeight="1">
      <c r="K327" s="19" t="s">
        <v>430</v>
      </c>
      <c r="L327" s="13">
        <v>5</v>
      </c>
      <c r="O327" s="13"/>
    </row>
    <row r="328" spans="11:15" ht="15.75" customHeight="1">
      <c r="K328" s="19" t="s">
        <v>431</v>
      </c>
      <c r="L328" s="13">
        <v>5</v>
      </c>
      <c r="O328" s="13"/>
    </row>
    <row r="329" spans="11:15" ht="15.75" customHeight="1">
      <c r="K329" s="19" t="s">
        <v>432</v>
      </c>
      <c r="L329" s="13">
        <v>5</v>
      </c>
      <c r="O329" s="13"/>
    </row>
    <row r="330" spans="11:15" ht="15.75" customHeight="1">
      <c r="K330" s="19" t="s">
        <v>433</v>
      </c>
      <c r="L330" s="13">
        <v>5</v>
      </c>
      <c r="O330" s="13"/>
    </row>
    <row r="331" spans="11:15" ht="15.75" customHeight="1">
      <c r="K331" s="19" t="s">
        <v>434</v>
      </c>
      <c r="L331" s="13">
        <v>5</v>
      </c>
      <c r="O331" s="13"/>
    </row>
    <row r="332" spans="11:15" ht="15.75" customHeight="1">
      <c r="K332" s="19" t="s">
        <v>435</v>
      </c>
      <c r="L332" s="13">
        <v>5</v>
      </c>
      <c r="O332" s="13"/>
    </row>
    <row r="333" spans="11:15" ht="15.75" customHeight="1">
      <c r="K333" s="19" t="s">
        <v>436</v>
      </c>
      <c r="L333" s="13">
        <v>5</v>
      </c>
      <c r="O333" s="13"/>
    </row>
    <row r="334" spans="11:15" ht="15.75" customHeight="1">
      <c r="K334" s="32" t="s">
        <v>437</v>
      </c>
      <c r="L334" s="13">
        <v>5</v>
      </c>
      <c r="O334" s="13"/>
    </row>
    <row r="335" spans="11:15" ht="15.75" customHeight="1">
      <c r="K335" s="19" t="s">
        <v>438</v>
      </c>
      <c r="L335" s="13">
        <v>5</v>
      </c>
      <c r="O335" s="13"/>
    </row>
    <row r="336" spans="11:15" ht="15.75" customHeight="1">
      <c r="K336" s="19" t="s">
        <v>439</v>
      </c>
      <c r="L336" s="13">
        <v>5</v>
      </c>
      <c r="O336" s="13"/>
    </row>
    <row r="337" spans="11:15" ht="15.75" customHeight="1">
      <c r="K337" s="19" t="s">
        <v>440</v>
      </c>
      <c r="L337" s="13">
        <v>5</v>
      </c>
      <c r="O337" s="13"/>
    </row>
    <row r="338" spans="11:15" ht="15.75" customHeight="1">
      <c r="K338" s="19" t="s">
        <v>441</v>
      </c>
      <c r="L338" s="13">
        <v>5</v>
      </c>
      <c r="O338" s="13"/>
    </row>
    <row r="339" spans="11:15" ht="15.75" customHeight="1">
      <c r="K339" s="57" t="s">
        <v>442</v>
      </c>
      <c r="L339" s="34">
        <v>5</v>
      </c>
      <c r="O339" s="13"/>
    </row>
    <row r="340" spans="11:15" ht="15.75" customHeight="1">
      <c r="K340" s="57" t="s">
        <v>443</v>
      </c>
      <c r="L340" s="34">
        <v>5</v>
      </c>
      <c r="O340" s="13"/>
    </row>
    <row r="341" spans="11:15" ht="15.75" customHeight="1">
      <c r="K341" s="57" t="s">
        <v>444</v>
      </c>
      <c r="L341" s="34">
        <v>5</v>
      </c>
      <c r="O341" s="13"/>
    </row>
    <row r="342" spans="11:15" ht="15.75" customHeight="1">
      <c r="K342" s="63" t="s">
        <v>445</v>
      </c>
      <c r="L342" s="44">
        <v>5</v>
      </c>
      <c r="O342" s="13"/>
    </row>
    <row r="343" spans="11:15" ht="15.75" customHeight="1">
      <c r="K343" s="52" t="s">
        <v>446</v>
      </c>
      <c r="L343" s="44">
        <v>5</v>
      </c>
      <c r="O343" s="13"/>
    </row>
    <row r="344" spans="11:15" ht="15.75" customHeight="1">
      <c r="K344" s="19"/>
      <c r="O344" s="13"/>
    </row>
    <row r="345" spans="11:15" ht="15.75" customHeight="1">
      <c r="K345" s="19"/>
      <c r="O345" s="13"/>
    </row>
    <row r="346" spans="11:15" ht="15.75" customHeight="1">
      <c r="K346" s="55"/>
      <c r="O346" s="13"/>
    </row>
    <row r="347" spans="11:15" ht="15.75" customHeight="1">
      <c r="K347" s="55"/>
      <c r="O347" s="13"/>
    </row>
    <row r="348" spans="11:15" ht="15.75" customHeight="1">
      <c r="K348" s="55"/>
      <c r="O348" s="13"/>
    </row>
    <row r="349" spans="11:15" ht="15.75" customHeight="1">
      <c r="K349" s="55"/>
      <c r="O349" s="13"/>
    </row>
    <row r="350" spans="11:15" ht="15.75" customHeight="1">
      <c r="K350" s="19"/>
      <c r="O350" s="13"/>
    </row>
    <row r="351" spans="11:15" ht="15.75" customHeight="1">
      <c r="K351" s="19"/>
      <c r="O351" s="13"/>
    </row>
    <row r="352" spans="11:15" ht="15.75" customHeight="1">
      <c r="K352" s="19"/>
      <c r="O352" s="13"/>
    </row>
    <row r="353" spans="11:15" ht="15.75" customHeight="1">
      <c r="K353" s="19"/>
      <c r="O353" s="13"/>
    </row>
    <row r="354" spans="11:15" ht="15.75" customHeight="1">
      <c r="K354" s="19"/>
      <c r="O354" s="13"/>
    </row>
    <row r="355" spans="11:15" ht="15.75" customHeight="1">
      <c r="K355" s="19"/>
      <c r="O355" s="13"/>
    </row>
    <row r="356" spans="11:15" ht="15.75" customHeight="1">
      <c r="K356" s="19"/>
      <c r="O356" s="13"/>
    </row>
    <row r="357" spans="11:15" ht="15.75" customHeight="1">
      <c r="K357" s="19"/>
      <c r="O357" s="13"/>
    </row>
    <row r="358" spans="11:15" ht="15.75" customHeight="1">
      <c r="K358" s="19"/>
      <c r="O358" s="13"/>
    </row>
    <row r="359" spans="11:15" ht="15.75" customHeight="1">
      <c r="K359" s="55"/>
      <c r="O359" s="13"/>
    </row>
    <row r="360" spans="11:15" ht="15.75" customHeight="1">
      <c r="K360" s="55"/>
      <c r="O360" s="13"/>
    </row>
    <row r="361" spans="11:15" ht="15.75" customHeight="1">
      <c r="K361" s="19"/>
      <c r="O361" s="13"/>
    </row>
    <row r="362" spans="11:15" ht="15.75" customHeight="1">
      <c r="K362" s="19"/>
      <c r="O362" s="13"/>
    </row>
    <row r="363" spans="11:15" ht="15.75" customHeight="1">
      <c r="K363" s="19"/>
      <c r="O363" s="13"/>
    </row>
    <row r="364" spans="11:15" ht="15.75" customHeight="1">
      <c r="K364" s="19"/>
      <c r="O364" s="13"/>
    </row>
    <row r="365" spans="11:15" ht="15.75" customHeight="1">
      <c r="K365" s="19"/>
      <c r="O365" s="13"/>
    </row>
    <row r="366" spans="11:15" ht="15.75" customHeight="1">
      <c r="K366" s="55"/>
      <c r="O366" s="13"/>
    </row>
    <row r="367" spans="11:15" ht="15.75" customHeight="1">
      <c r="K367" s="19"/>
      <c r="O367" s="13"/>
    </row>
    <row r="368" spans="11:15" ht="15.75" customHeight="1">
      <c r="K368" s="19"/>
      <c r="O368" s="13"/>
    </row>
    <row r="369" spans="8:15" ht="15.75" customHeight="1">
      <c r="K369" s="19"/>
      <c r="O369" s="13"/>
    </row>
    <row r="370" spans="8:15" ht="15.75" customHeight="1">
      <c r="K370" s="19"/>
      <c r="O370" s="13"/>
    </row>
    <row r="371" spans="8:15" ht="15.75" customHeight="1">
      <c r="K371" s="19"/>
      <c r="O371" s="13"/>
    </row>
    <row r="372" spans="8:15" ht="15.75" customHeight="1">
      <c r="K372" s="19"/>
      <c r="O372" s="13"/>
    </row>
    <row r="373" spans="8:15" ht="15.75" customHeight="1">
      <c r="K373" s="19"/>
      <c r="O373" s="13"/>
    </row>
    <row r="374" spans="8:15" ht="15.75" customHeight="1">
      <c r="K374" s="19"/>
      <c r="O374" s="13"/>
    </row>
    <row r="375" spans="8:15" ht="15.75" customHeight="1">
      <c r="K375" s="19"/>
      <c r="O375" s="13"/>
    </row>
    <row r="376" spans="8:15" ht="15.75" customHeight="1">
      <c r="K376" s="19"/>
      <c r="O376" s="13"/>
    </row>
    <row r="377" spans="8:15" ht="15.75" customHeight="1">
      <c r="K377" s="19"/>
      <c r="O377" s="13"/>
    </row>
    <row r="378" spans="8:15" ht="15.75" customHeight="1">
      <c r="K378" s="19"/>
      <c r="O378" s="13"/>
    </row>
    <row r="379" spans="8:15" ht="15.75" customHeight="1">
      <c r="K379" s="19"/>
      <c r="O379" s="13"/>
    </row>
    <row r="380" spans="8:15" ht="15.75" customHeight="1">
      <c r="K380" s="55"/>
      <c r="O380" s="13"/>
    </row>
    <row r="381" spans="8:15" ht="15.75" customHeight="1">
      <c r="K381" s="55"/>
      <c r="O381" s="13"/>
    </row>
    <row r="382" spans="8:15" ht="15.75" customHeight="1">
      <c r="K382" s="19"/>
      <c r="O382" s="13"/>
    </row>
    <row r="383" spans="8:15" ht="15.75" customHeight="1">
      <c r="H383" s="15"/>
      <c r="K383" s="19"/>
      <c r="O383" s="13"/>
    </row>
    <row r="384" spans="8:15" ht="15.75" customHeight="1">
      <c r="K384" s="19"/>
      <c r="O384" s="13"/>
    </row>
    <row r="385" spans="11:15" ht="15.75" customHeight="1">
      <c r="K385" s="19"/>
      <c r="O385" s="13"/>
    </row>
    <row r="386" spans="11:15" ht="15.75" customHeight="1">
      <c r="K386" s="19"/>
      <c r="O386" s="13"/>
    </row>
    <row r="387" spans="11:15" ht="15.75" customHeight="1">
      <c r="K387" s="19"/>
      <c r="O387" s="13"/>
    </row>
    <row r="388" spans="11:15" ht="15.75" customHeight="1">
      <c r="K388" s="19"/>
      <c r="O388" s="13"/>
    </row>
    <row r="389" spans="11:15" ht="15.75" customHeight="1">
      <c r="K389" s="19"/>
      <c r="O389" s="13"/>
    </row>
    <row r="390" spans="11:15" ht="15.75" customHeight="1">
      <c r="K390" s="19"/>
      <c r="O390" s="13"/>
    </row>
    <row r="391" spans="11:15" ht="15.75" customHeight="1">
      <c r="K391" s="19"/>
      <c r="O391" s="13"/>
    </row>
    <row r="392" spans="11:15" ht="15.75" customHeight="1">
      <c r="K392" s="19"/>
      <c r="O392" s="13"/>
    </row>
    <row r="393" spans="11:15" ht="15.75" customHeight="1">
      <c r="K393" s="19"/>
      <c r="O393" s="13"/>
    </row>
    <row r="394" spans="11:15" ht="15.75" customHeight="1">
      <c r="K394" s="55"/>
      <c r="O394" s="13"/>
    </row>
    <row r="395" spans="11:15" ht="15.75" customHeight="1">
      <c r="K395" s="55"/>
      <c r="O395" s="13"/>
    </row>
    <row r="396" spans="11:15" ht="15.75" customHeight="1">
      <c r="K396" s="55"/>
      <c r="O396" s="13"/>
    </row>
    <row r="397" spans="11:15" ht="15.75" customHeight="1">
      <c r="K397" s="19"/>
      <c r="O397" s="13"/>
    </row>
    <row r="398" spans="11:15" ht="15.75" customHeight="1">
      <c r="K398" s="55"/>
      <c r="O398" s="13"/>
    </row>
    <row r="399" spans="11:15" ht="15.75" customHeight="1">
      <c r="K399" s="55"/>
      <c r="O399" s="13"/>
    </row>
    <row r="400" spans="11:15" ht="15.75" customHeight="1">
      <c r="K400" s="55"/>
      <c r="O400" s="13"/>
    </row>
    <row r="401" spans="11:15" ht="15.75" customHeight="1">
      <c r="K401" s="19"/>
      <c r="O401" s="13"/>
    </row>
    <row r="402" spans="11:15" ht="15.75" customHeight="1">
      <c r="K402" s="19"/>
      <c r="O402" s="13"/>
    </row>
    <row r="403" spans="11:15" ht="15.75" customHeight="1">
      <c r="K403" s="19"/>
      <c r="O403" s="13"/>
    </row>
    <row r="404" spans="11:15" ht="15.75" customHeight="1">
      <c r="K404" s="19"/>
      <c r="O404" s="13"/>
    </row>
    <row r="405" spans="11:15" ht="15.75" customHeight="1">
      <c r="K405" s="19"/>
      <c r="O405" s="13"/>
    </row>
    <row r="406" spans="11:15" ht="15.75" customHeight="1">
      <c r="K406" s="19"/>
      <c r="O406" s="13"/>
    </row>
    <row r="407" spans="11:15" ht="15.75" customHeight="1">
      <c r="K407" s="19"/>
      <c r="O407" s="13"/>
    </row>
    <row r="408" spans="11:15" ht="15.75" customHeight="1">
      <c r="K408" s="19"/>
      <c r="O408" s="13"/>
    </row>
    <row r="409" spans="11:15" ht="15.75" customHeight="1">
      <c r="K409" s="19"/>
      <c r="O409" s="13"/>
    </row>
    <row r="410" spans="11:15" ht="15.75" customHeight="1">
      <c r="K410" s="19"/>
      <c r="O410" s="13"/>
    </row>
    <row r="411" spans="11:15" ht="15.75" customHeight="1">
      <c r="K411" s="19"/>
      <c r="O411" s="13"/>
    </row>
    <row r="412" spans="11:15" ht="15.75" customHeight="1">
      <c r="K412" s="19"/>
      <c r="O412" s="13"/>
    </row>
    <row r="413" spans="11:15" ht="15.75" customHeight="1">
      <c r="K413" s="19"/>
      <c r="O413" s="13"/>
    </row>
    <row r="414" spans="11:15" ht="15.75" customHeight="1">
      <c r="K414" s="19"/>
      <c r="O414" s="13"/>
    </row>
    <row r="415" spans="11:15" ht="15.75" customHeight="1">
      <c r="K415" s="19"/>
      <c r="O415" s="13"/>
    </row>
    <row r="416" spans="11:15" ht="15.75" customHeight="1">
      <c r="K416" s="19"/>
      <c r="O416" s="13"/>
    </row>
    <row r="417" spans="11:15" ht="15.75" customHeight="1">
      <c r="K417" s="19"/>
      <c r="O417" s="13"/>
    </row>
    <row r="418" spans="11:15" ht="15.75" customHeight="1">
      <c r="K418" s="19"/>
      <c r="O418" s="13"/>
    </row>
    <row r="419" spans="11:15" ht="15.75" customHeight="1">
      <c r="K419" s="19"/>
      <c r="O419" s="13"/>
    </row>
    <row r="420" spans="11:15" ht="15.75" customHeight="1">
      <c r="K420" s="55"/>
      <c r="O420" s="13"/>
    </row>
    <row r="421" spans="11:15" ht="15.75" customHeight="1">
      <c r="K421" s="55"/>
      <c r="O421" s="13"/>
    </row>
    <row r="422" spans="11:15" ht="15.75" customHeight="1">
      <c r="K422" s="19"/>
      <c r="O422" s="13"/>
    </row>
    <row r="423" spans="11:15" ht="15.75" customHeight="1">
      <c r="K423" s="55"/>
      <c r="O423" s="13"/>
    </row>
    <row r="424" spans="11:15" ht="15.75" customHeight="1">
      <c r="K424" s="55"/>
      <c r="O424" s="13"/>
    </row>
    <row r="425" spans="11:15" ht="15.75" customHeight="1">
      <c r="K425" s="55"/>
      <c r="O425" s="13"/>
    </row>
    <row r="426" spans="11:15" ht="15.75" customHeight="1">
      <c r="K426" s="19"/>
      <c r="O426" s="13"/>
    </row>
    <row r="427" spans="11:15" ht="15.75" customHeight="1">
      <c r="K427" s="19"/>
      <c r="O427" s="13"/>
    </row>
    <row r="428" spans="11:15" ht="15.75" customHeight="1">
      <c r="K428" s="19"/>
      <c r="O428" s="13"/>
    </row>
    <row r="429" spans="11:15" ht="15.75" customHeight="1">
      <c r="K429" s="19"/>
      <c r="O429" s="13"/>
    </row>
    <row r="430" spans="11:15" ht="15.75" customHeight="1">
      <c r="K430" s="19"/>
      <c r="O430" s="13"/>
    </row>
    <row r="431" spans="11:15" ht="15.75" customHeight="1">
      <c r="K431" s="19"/>
      <c r="O431" s="13"/>
    </row>
    <row r="432" spans="11:15" ht="15.75" customHeight="1">
      <c r="K432" s="55"/>
      <c r="O432" s="13"/>
    </row>
    <row r="433" spans="11:15" ht="15.75" customHeight="1">
      <c r="K433" s="55"/>
      <c r="O433" s="13"/>
    </row>
    <row r="434" spans="11:15" ht="15.75" customHeight="1">
      <c r="K434" s="55"/>
      <c r="O434" s="13"/>
    </row>
    <row r="435" spans="11:15" ht="15.75" customHeight="1">
      <c r="K435" s="55"/>
      <c r="O435" s="13"/>
    </row>
    <row r="436" spans="11:15" ht="15.75" customHeight="1">
      <c r="K436" s="19"/>
      <c r="O436" s="13"/>
    </row>
    <row r="437" spans="11:15" ht="15.75" customHeight="1">
      <c r="K437" s="19"/>
      <c r="O437" s="13"/>
    </row>
    <row r="438" spans="11:15" ht="15.75" customHeight="1">
      <c r="K438" s="19"/>
      <c r="O438" s="13"/>
    </row>
    <row r="439" spans="11:15" ht="15.75" customHeight="1">
      <c r="K439" s="19"/>
      <c r="O439" s="13"/>
    </row>
    <row r="440" spans="11:15" ht="15.75" customHeight="1">
      <c r="K440" s="19"/>
      <c r="O440" s="13"/>
    </row>
    <row r="441" spans="11:15" ht="15.75" customHeight="1">
      <c r="K441" s="19"/>
      <c r="O441" s="13"/>
    </row>
    <row r="442" spans="11:15" ht="15.75" customHeight="1">
      <c r="K442" s="19"/>
      <c r="O442" s="13"/>
    </row>
    <row r="443" spans="11:15" ht="15.75" customHeight="1">
      <c r="K443" s="55"/>
      <c r="O443" s="13"/>
    </row>
    <row r="444" spans="11:15" ht="15.75" customHeight="1">
      <c r="K444" s="55"/>
      <c r="O444" s="13"/>
    </row>
    <row r="445" spans="11:15" ht="15.75" customHeight="1">
      <c r="K445" s="55"/>
      <c r="O445" s="13"/>
    </row>
    <row r="446" spans="11:15" ht="15.75" customHeight="1">
      <c r="K446" s="55"/>
      <c r="O446" s="13"/>
    </row>
    <row r="447" spans="11:15" ht="15.75" customHeight="1">
      <c r="K447" s="19"/>
      <c r="O447" s="13"/>
    </row>
    <row r="448" spans="11:15" ht="15.75" customHeight="1">
      <c r="K448" s="19"/>
      <c r="O448" s="13"/>
    </row>
    <row r="449" spans="11:15" ht="15.75" customHeight="1">
      <c r="K449" s="19"/>
      <c r="O449" s="13"/>
    </row>
    <row r="450" spans="11:15" ht="15.75" customHeight="1">
      <c r="K450" s="55"/>
      <c r="O450" s="13"/>
    </row>
    <row r="451" spans="11:15" ht="15.75" customHeight="1">
      <c r="K451" s="55"/>
      <c r="O451" s="13"/>
    </row>
    <row r="452" spans="11:15" ht="15.75" customHeight="1">
      <c r="K452" s="55"/>
      <c r="O452" s="13"/>
    </row>
    <row r="453" spans="11:15" ht="15.75" customHeight="1">
      <c r="K453" s="55"/>
      <c r="O453" s="13"/>
    </row>
    <row r="454" spans="11:15" ht="15.75" customHeight="1">
      <c r="K454" s="19"/>
      <c r="O454" s="13"/>
    </row>
    <row r="455" spans="11:15" ht="15.75" customHeight="1">
      <c r="K455" s="19"/>
      <c r="O455" s="13"/>
    </row>
    <row r="456" spans="11:15" ht="15.75" customHeight="1">
      <c r="K456" s="19"/>
      <c r="O456" s="13"/>
    </row>
    <row r="457" spans="11:15" ht="15.75" customHeight="1">
      <c r="K457" s="19"/>
      <c r="O457" s="13"/>
    </row>
    <row r="458" spans="11:15" ht="15.75" customHeight="1">
      <c r="K458" s="19"/>
      <c r="O458" s="13"/>
    </row>
    <row r="459" spans="11:15" ht="15.75" customHeight="1">
      <c r="K459" s="13"/>
      <c r="O459" s="13"/>
    </row>
    <row r="460" spans="11:15" ht="15.75" customHeight="1">
      <c r="K460" s="13"/>
      <c r="O460" s="13"/>
    </row>
    <row r="461" spans="11:15" ht="15.75" customHeight="1">
      <c r="K461" s="13"/>
      <c r="O461" s="13"/>
    </row>
    <row r="462" spans="11:15" ht="15.75" customHeight="1">
      <c r="K462" s="13"/>
      <c r="O462" s="13"/>
    </row>
    <row r="463" spans="11:15" ht="15.75" customHeight="1">
      <c r="K463" s="13"/>
      <c r="O463" s="13"/>
    </row>
    <row r="464" spans="11:15" ht="15.75" customHeight="1">
      <c r="K464" s="13"/>
      <c r="O464" s="13"/>
    </row>
    <row r="465" spans="11:15" ht="15.75" customHeight="1">
      <c r="K465" s="13"/>
      <c r="O465" s="13"/>
    </row>
    <row r="466" spans="11:15" ht="15.75" customHeight="1">
      <c r="K466" s="13"/>
      <c r="O466" s="13"/>
    </row>
    <row r="467" spans="11:15" ht="15.75" customHeight="1">
      <c r="K467" s="13"/>
      <c r="O467" s="13"/>
    </row>
    <row r="468" spans="11:15" ht="15.75" customHeight="1">
      <c r="K468" s="13"/>
      <c r="O468" s="13"/>
    </row>
    <row r="469" spans="11:15" ht="15.75" customHeight="1">
      <c r="K469" s="13"/>
      <c r="O469" s="13"/>
    </row>
    <row r="470" spans="11:15" ht="15.75" customHeight="1">
      <c r="K470" s="13"/>
      <c r="O470" s="13"/>
    </row>
    <row r="471" spans="11:15" ht="15.75" customHeight="1">
      <c r="K471" s="13"/>
      <c r="O471" s="13"/>
    </row>
    <row r="472" spans="11:15" ht="15.75" customHeight="1">
      <c r="K472" s="13"/>
      <c r="O472" s="13"/>
    </row>
    <row r="473" spans="11:15" ht="15.75" customHeight="1">
      <c r="K473" s="13"/>
      <c r="O473" s="13"/>
    </row>
    <row r="474" spans="11:15" ht="15.75" customHeight="1">
      <c r="K474" s="13"/>
      <c r="O474" s="13"/>
    </row>
    <row r="475" spans="11:15" ht="15.75" customHeight="1">
      <c r="K475" s="13"/>
      <c r="O475" s="13"/>
    </row>
    <row r="476" spans="11:15" ht="15.75" customHeight="1">
      <c r="K476" s="13"/>
      <c r="O476" s="13"/>
    </row>
    <row r="477" spans="11:15" ht="15.75" customHeight="1">
      <c r="K477" s="13"/>
      <c r="O477" s="13"/>
    </row>
    <row r="478" spans="11:15" ht="15.75" customHeight="1">
      <c r="K478" s="13"/>
      <c r="O478" s="13"/>
    </row>
    <row r="479" spans="11:15" ht="15.75" customHeight="1">
      <c r="K479" s="13"/>
      <c r="O479" s="13"/>
    </row>
    <row r="480" spans="11:15" ht="15.75" customHeight="1">
      <c r="K480" s="13"/>
      <c r="O480" s="13"/>
    </row>
    <row r="481" spans="11:15" ht="15.75" customHeight="1">
      <c r="K481" s="13"/>
      <c r="O481" s="13"/>
    </row>
    <row r="482" spans="11:15" ht="15.75" customHeight="1">
      <c r="K482" s="13"/>
      <c r="O482" s="13"/>
    </row>
    <row r="483" spans="11:15" ht="15.75" customHeight="1">
      <c r="K483" s="13"/>
      <c r="O483" s="13"/>
    </row>
    <row r="484" spans="11:15" ht="15.75" customHeight="1">
      <c r="K484" s="13"/>
      <c r="O484" s="13"/>
    </row>
    <row r="485" spans="11:15" ht="15.75" customHeight="1">
      <c r="K485" s="13"/>
      <c r="O485" s="13"/>
    </row>
    <row r="486" spans="11:15" ht="15.75" customHeight="1">
      <c r="K486" s="13"/>
      <c r="O486" s="13"/>
    </row>
    <row r="487" spans="11:15" ht="15.75" customHeight="1">
      <c r="K487" s="13"/>
      <c r="O487" s="13"/>
    </row>
    <row r="488" spans="11:15" ht="15.75" customHeight="1">
      <c r="K488" s="13"/>
      <c r="O488" s="13"/>
    </row>
    <row r="489" spans="11:15" ht="15.75" customHeight="1">
      <c r="K489" s="13"/>
      <c r="O489" s="13"/>
    </row>
    <row r="490" spans="11:15" ht="15.75" customHeight="1">
      <c r="K490" s="13"/>
      <c r="O490" s="13"/>
    </row>
    <row r="491" spans="11:15" ht="15.75" customHeight="1">
      <c r="K491" s="13"/>
      <c r="O491" s="13"/>
    </row>
    <row r="492" spans="11:15" ht="15.75" customHeight="1">
      <c r="K492" s="13"/>
      <c r="O492" s="13"/>
    </row>
    <row r="493" spans="11:15" ht="15.75" customHeight="1">
      <c r="K493" s="13"/>
      <c r="O493" s="13"/>
    </row>
    <row r="494" spans="11:15" ht="15.75" customHeight="1">
      <c r="K494" s="13"/>
      <c r="O494" s="13"/>
    </row>
    <row r="495" spans="11:15" ht="15.75" customHeight="1">
      <c r="K495" s="13"/>
      <c r="O495" s="13"/>
    </row>
    <row r="496" spans="11:15" ht="15.75" customHeight="1">
      <c r="K496" s="13"/>
      <c r="O496" s="13"/>
    </row>
    <row r="497" spans="11:15" ht="15.75" customHeight="1">
      <c r="K497" s="13"/>
      <c r="O497" s="13"/>
    </row>
    <row r="498" spans="11:15" ht="15.75" customHeight="1">
      <c r="K498" s="13"/>
      <c r="O498" s="13"/>
    </row>
    <row r="499" spans="11:15" ht="15.75" customHeight="1">
      <c r="K499" s="13"/>
      <c r="O499" s="13"/>
    </row>
    <row r="500" spans="11:15" ht="15.75" customHeight="1">
      <c r="K500" s="13"/>
      <c r="O500" s="13"/>
    </row>
    <row r="501" spans="11:15" ht="15.75" customHeight="1">
      <c r="K501" s="13"/>
      <c r="O501" s="13"/>
    </row>
    <row r="502" spans="11:15" ht="15.75" customHeight="1">
      <c r="K502" s="13"/>
      <c r="O502" s="13"/>
    </row>
    <row r="503" spans="11:15" ht="15.75" customHeight="1">
      <c r="K503" s="13"/>
      <c r="O503" s="13"/>
    </row>
    <row r="504" spans="11:15" ht="15.75" customHeight="1">
      <c r="K504" s="13"/>
      <c r="O504" s="13"/>
    </row>
    <row r="505" spans="11:15" ht="15.75" customHeight="1">
      <c r="K505" s="13"/>
      <c r="O505" s="13"/>
    </row>
    <row r="506" spans="11:15" ht="15.75" customHeight="1">
      <c r="K506" s="13"/>
      <c r="O506" s="13"/>
    </row>
    <row r="507" spans="11:15" ht="15.75" customHeight="1">
      <c r="K507" s="13"/>
      <c r="O507" s="13"/>
    </row>
    <row r="508" spans="11:15" ht="15.75" customHeight="1">
      <c r="K508" s="13"/>
      <c r="O508" s="13"/>
    </row>
    <row r="509" spans="11:15" ht="15.75" customHeight="1">
      <c r="K509" s="13"/>
      <c r="O509" s="13"/>
    </row>
    <row r="510" spans="11:15" ht="15.75" customHeight="1">
      <c r="K510" s="13"/>
      <c r="O510" s="13"/>
    </row>
    <row r="511" spans="11:15" ht="15.75" customHeight="1">
      <c r="K511" s="13"/>
      <c r="O511" s="13"/>
    </row>
    <row r="512" spans="11:15" ht="15.75" customHeight="1">
      <c r="K512" s="13"/>
      <c r="O512" s="13"/>
    </row>
    <row r="513" spans="11:15" ht="15.75" customHeight="1">
      <c r="K513" s="13"/>
      <c r="O513" s="13"/>
    </row>
    <row r="514" spans="11:15" ht="15.75" customHeight="1">
      <c r="K514" s="13"/>
      <c r="O514" s="13"/>
    </row>
    <row r="515" spans="11:15" ht="15.75" customHeight="1">
      <c r="K515" s="13"/>
      <c r="O515" s="13"/>
    </row>
    <row r="516" spans="11:15" ht="15.75" customHeight="1">
      <c r="K516" s="13"/>
      <c r="O516" s="13"/>
    </row>
    <row r="517" spans="11:15" ht="15.75" customHeight="1">
      <c r="K517" s="13"/>
      <c r="O517" s="13"/>
    </row>
    <row r="518" spans="11:15" ht="15.75" customHeight="1">
      <c r="K518" s="13"/>
      <c r="O518" s="13"/>
    </row>
    <row r="519" spans="11:15" ht="15.75" customHeight="1">
      <c r="K519" s="13"/>
      <c r="O519" s="13"/>
    </row>
    <row r="520" spans="11:15" ht="15.75" customHeight="1">
      <c r="K520" s="13"/>
      <c r="O520" s="13"/>
    </row>
    <row r="521" spans="11:15" ht="15.75" customHeight="1">
      <c r="K521" s="13"/>
      <c r="O521" s="13"/>
    </row>
    <row r="522" spans="11:15" ht="15.75" customHeight="1">
      <c r="K522" s="13"/>
      <c r="O522" s="13"/>
    </row>
    <row r="523" spans="11:15" ht="15.75" customHeight="1">
      <c r="K523" s="13"/>
      <c r="O523" s="13"/>
    </row>
    <row r="524" spans="11:15" ht="15.75" customHeight="1">
      <c r="K524" s="13"/>
      <c r="O524" s="13"/>
    </row>
    <row r="525" spans="11:15" ht="15.75" customHeight="1">
      <c r="K525" s="13"/>
      <c r="O525" s="13"/>
    </row>
    <row r="526" spans="11:15" ht="15.75" customHeight="1">
      <c r="K526" s="13"/>
      <c r="O526" s="13"/>
    </row>
    <row r="527" spans="11:15" ht="15.75" customHeight="1">
      <c r="K527" s="13"/>
      <c r="O527" s="13"/>
    </row>
    <row r="528" spans="11:15" ht="15.75" customHeight="1">
      <c r="K528" s="13"/>
      <c r="O528" s="13"/>
    </row>
    <row r="529" spans="11:15" ht="15.75" customHeight="1">
      <c r="K529" s="13"/>
      <c r="O529" s="13"/>
    </row>
    <row r="530" spans="11:15" ht="15.75" customHeight="1">
      <c r="K530" s="13"/>
      <c r="O530" s="13"/>
    </row>
    <row r="531" spans="11:15" ht="15.75" customHeight="1">
      <c r="K531" s="13"/>
      <c r="O531" s="13"/>
    </row>
    <row r="532" spans="11:15" ht="15.75" customHeight="1">
      <c r="K532" s="13"/>
      <c r="O532" s="13"/>
    </row>
    <row r="533" spans="11:15" ht="15.75" customHeight="1">
      <c r="K533" s="13"/>
      <c r="O533" s="13"/>
    </row>
    <row r="534" spans="11:15" ht="15.75" customHeight="1">
      <c r="K534" s="13"/>
      <c r="O534" s="13"/>
    </row>
    <row r="535" spans="11:15" ht="15.75" customHeight="1">
      <c r="K535" s="13"/>
      <c r="O535" s="13"/>
    </row>
    <row r="536" spans="11:15" ht="15.75" customHeight="1">
      <c r="K536" s="13"/>
      <c r="O536" s="13"/>
    </row>
    <row r="537" spans="11:15" ht="15.75" customHeight="1">
      <c r="K537" s="13"/>
      <c r="O537" s="13"/>
    </row>
    <row r="538" spans="11:15" ht="15.75" customHeight="1">
      <c r="K538" s="13"/>
      <c r="O538" s="13"/>
    </row>
    <row r="539" spans="11:15" ht="15.75" customHeight="1">
      <c r="K539" s="13"/>
      <c r="O539" s="13"/>
    </row>
    <row r="540" spans="11:15" ht="15.75" customHeight="1">
      <c r="K540" s="13"/>
      <c r="O540" s="13"/>
    </row>
    <row r="541" spans="11:15" ht="15.75" customHeight="1">
      <c r="K541" s="13"/>
      <c r="O541" s="13"/>
    </row>
    <row r="542" spans="11:15" ht="15.75" customHeight="1">
      <c r="K542" s="13"/>
      <c r="O542" s="13"/>
    </row>
    <row r="543" spans="11:15" ht="15.75" customHeight="1">
      <c r="K543" s="13"/>
      <c r="O543" s="13"/>
    </row>
    <row r="544" spans="11:15" ht="15.75" customHeight="1">
      <c r="K544" s="13"/>
      <c r="O544" s="13"/>
    </row>
    <row r="545" spans="11:15" ht="15.75" customHeight="1">
      <c r="K545" s="13"/>
      <c r="O545" s="13"/>
    </row>
    <row r="546" spans="11:15" ht="15.75" customHeight="1">
      <c r="K546" s="13"/>
      <c r="O546" s="13"/>
    </row>
    <row r="547" spans="11:15" ht="15.75" customHeight="1">
      <c r="K547" s="13"/>
      <c r="O547" s="13"/>
    </row>
    <row r="548" spans="11:15" ht="15.75" customHeight="1">
      <c r="K548" s="13"/>
      <c r="O548" s="13"/>
    </row>
    <row r="549" spans="11:15" ht="15.75" customHeight="1">
      <c r="K549" s="13"/>
      <c r="O549" s="13"/>
    </row>
    <row r="550" spans="11:15" ht="15.75" customHeight="1">
      <c r="K550" s="13"/>
      <c r="O550" s="13"/>
    </row>
    <row r="551" spans="11:15" ht="15.75" customHeight="1">
      <c r="K551" s="13"/>
      <c r="O551" s="13"/>
    </row>
    <row r="552" spans="11:15" ht="15.75" customHeight="1">
      <c r="K552" s="13"/>
      <c r="O552" s="13"/>
    </row>
    <row r="553" spans="11:15" ht="15.75" customHeight="1">
      <c r="K553" s="13"/>
      <c r="O553" s="13"/>
    </row>
    <row r="554" spans="11:15" ht="15.75" customHeight="1">
      <c r="K554" s="13"/>
      <c r="O554" s="13"/>
    </row>
    <row r="555" spans="11:15" ht="15.75" customHeight="1">
      <c r="K555" s="13"/>
      <c r="O555" s="13"/>
    </row>
    <row r="556" spans="11:15" ht="15.75" customHeight="1">
      <c r="K556" s="13"/>
      <c r="O556" s="13"/>
    </row>
    <row r="557" spans="11:15" ht="15.75" customHeight="1">
      <c r="K557" s="13"/>
      <c r="O557" s="13"/>
    </row>
    <row r="558" spans="11:15" ht="15.75" customHeight="1">
      <c r="K558" s="13"/>
      <c r="O558" s="13"/>
    </row>
    <row r="559" spans="11:15" ht="15.75" customHeight="1">
      <c r="K559" s="13"/>
      <c r="O559" s="13"/>
    </row>
    <row r="560" spans="11:15" ht="15.75" customHeight="1">
      <c r="K560" s="13"/>
      <c r="O560" s="13"/>
    </row>
    <row r="561" spans="11:15" ht="15.75" customHeight="1">
      <c r="K561" s="13"/>
      <c r="O561" s="13"/>
    </row>
    <row r="562" spans="11:15" ht="15.75" customHeight="1">
      <c r="K562" s="13"/>
      <c r="O562" s="13"/>
    </row>
    <row r="563" spans="11:15" ht="15.75" customHeight="1">
      <c r="K563" s="13"/>
      <c r="O563" s="13"/>
    </row>
    <row r="564" spans="11:15" ht="15.75" customHeight="1">
      <c r="K564" s="13"/>
      <c r="O564" s="13"/>
    </row>
    <row r="565" spans="11:15" ht="15.75" customHeight="1">
      <c r="K565" s="13"/>
      <c r="O565" s="13"/>
    </row>
    <row r="566" spans="11:15" ht="15.75" customHeight="1">
      <c r="K566" s="13"/>
      <c r="O566" s="13"/>
    </row>
    <row r="567" spans="11:15" ht="15.75" customHeight="1">
      <c r="K567" s="13"/>
      <c r="O567" s="13"/>
    </row>
    <row r="568" spans="11:15" ht="15.75" customHeight="1">
      <c r="K568" s="13"/>
      <c r="O568" s="13"/>
    </row>
    <row r="569" spans="11:15" ht="15.75" customHeight="1">
      <c r="K569" s="13"/>
      <c r="O569" s="13"/>
    </row>
    <row r="570" spans="11:15" ht="15.75" customHeight="1">
      <c r="K570" s="13"/>
      <c r="O570" s="13"/>
    </row>
    <row r="571" spans="11:15" ht="15.75" customHeight="1">
      <c r="K571" s="13"/>
      <c r="O571" s="13"/>
    </row>
    <row r="572" spans="11:15" ht="15.75" customHeight="1">
      <c r="K572" s="13"/>
      <c r="O572" s="13"/>
    </row>
    <row r="573" spans="11:15" ht="15.75" customHeight="1">
      <c r="K573" s="13"/>
      <c r="O573" s="13"/>
    </row>
    <row r="574" spans="11:15" ht="15.75" customHeight="1">
      <c r="K574" s="13"/>
      <c r="O574" s="13"/>
    </row>
    <row r="575" spans="11:15" ht="15.75" customHeight="1">
      <c r="K575" s="13"/>
      <c r="O575" s="13"/>
    </row>
    <row r="576" spans="11:15" ht="15.75" customHeight="1">
      <c r="K576" s="13"/>
      <c r="O576" s="13"/>
    </row>
    <row r="577" spans="11:15" ht="15.75" customHeight="1">
      <c r="K577" s="13"/>
      <c r="O577" s="13"/>
    </row>
    <row r="578" spans="11:15" ht="15.75" customHeight="1">
      <c r="K578" s="13"/>
      <c r="O578" s="13"/>
    </row>
    <row r="579" spans="11:15" ht="15.75" customHeight="1">
      <c r="K579" s="13"/>
      <c r="O579" s="13"/>
    </row>
    <row r="580" spans="11:15" ht="15.75" customHeight="1">
      <c r="K580" s="13"/>
      <c r="O580" s="13"/>
    </row>
    <row r="581" spans="11:15" ht="15.75" customHeight="1">
      <c r="K581" s="13"/>
      <c r="O581" s="13"/>
    </row>
    <row r="582" spans="11:15" ht="15.75" customHeight="1">
      <c r="K582" s="13"/>
      <c r="O582" s="13"/>
    </row>
    <row r="583" spans="11:15" ht="15.75" customHeight="1">
      <c r="K583" s="13"/>
      <c r="O583" s="13"/>
    </row>
    <row r="584" spans="11:15" ht="15.75" customHeight="1">
      <c r="K584" s="13"/>
      <c r="O584" s="13"/>
    </row>
    <row r="585" spans="11:15" ht="15.75" customHeight="1">
      <c r="K585" s="13"/>
      <c r="O585" s="13"/>
    </row>
    <row r="586" spans="11:15" ht="15.75" customHeight="1">
      <c r="K586" s="13"/>
      <c r="O586" s="13"/>
    </row>
    <row r="587" spans="11:15" ht="15.75" customHeight="1">
      <c r="K587" s="13"/>
      <c r="O587" s="13"/>
    </row>
    <row r="588" spans="11:15" ht="15.75" customHeight="1">
      <c r="K588" s="13"/>
      <c r="O588" s="13"/>
    </row>
    <row r="589" spans="11:15" ht="15.75" customHeight="1">
      <c r="K589" s="13"/>
      <c r="O589" s="13"/>
    </row>
    <row r="590" spans="11:15" ht="15.75" customHeight="1">
      <c r="K590" s="13"/>
      <c r="O590" s="13"/>
    </row>
    <row r="591" spans="11:15" ht="15.75" customHeight="1">
      <c r="K591" s="13"/>
      <c r="O591" s="13"/>
    </row>
    <row r="592" spans="11:15" ht="15.75" customHeight="1">
      <c r="K592" s="13"/>
      <c r="O592" s="13"/>
    </row>
    <row r="593" spans="11:15" ht="15.75" customHeight="1">
      <c r="K593" s="13"/>
      <c r="O593" s="13"/>
    </row>
    <row r="594" spans="11:15" ht="15.75" customHeight="1">
      <c r="K594" s="13"/>
      <c r="O594" s="13"/>
    </row>
    <row r="595" spans="11:15" ht="15.75" customHeight="1">
      <c r="K595" s="13"/>
      <c r="O595" s="13"/>
    </row>
    <row r="596" spans="11:15" ht="15.75" customHeight="1">
      <c r="K596" s="13"/>
      <c r="O596" s="13"/>
    </row>
    <row r="597" spans="11:15" ht="15.75" customHeight="1">
      <c r="K597" s="13"/>
      <c r="O597" s="13"/>
    </row>
    <row r="598" spans="11:15" ht="15.75" customHeight="1">
      <c r="K598" s="13"/>
      <c r="O598" s="13"/>
    </row>
    <row r="599" spans="11:15" ht="15.75" customHeight="1">
      <c r="K599" s="13"/>
      <c r="O599" s="13"/>
    </row>
    <row r="600" spans="11:15" ht="15.75" customHeight="1">
      <c r="K600" s="13"/>
      <c r="O600" s="13"/>
    </row>
    <row r="601" spans="11:15" ht="15.75" customHeight="1">
      <c r="K601" s="13"/>
      <c r="O601" s="13"/>
    </row>
    <row r="602" spans="11:15" ht="15.75" customHeight="1">
      <c r="K602" s="13"/>
      <c r="O602" s="13"/>
    </row>
    <row r="603" spans="11:15" ht="15.75" customHeight="1">
      <c r="K603" s="13"/>
      <c r="O603" s="13"/>
    </row>
    <row r="604" spans="11:15" ht="15.75" customHeight="1">
      <c r="K604" s="13"/>
      <c r="O604" s="13"/>
    </row>
    <row r="605" spans="11:15" ht="15.75" customHeight="1">
      <c r="K605" s="13"/>
      <c r="O605" s="13"/>
    </row>
    <row r="606" spans="11:15" ht="15.75" customHeight="1">
      <c r="K606" s="13"/>
      <c r="O606" s="13"/>
    </row>
    <row r="607" spans="11:15" ht="15.75" customHeight="1">
      <c r="K607" s="13"/>
      <c r="O607" s="13"/>
    </row>
    <row r="608" spans="11:15" ht="15.75" customHeight="1">
      <c r="K608" s="13"/>
      <c r="O608" s="13"/>
    </row>
    <row r="609" spans="11:15" ht="15.75" customHeight="1">
      <c r="K609" s="13"/>
      <c r="O609" s="13"/>
    </row>
    <row r="610" spans="11:15" ht="15.75" customHeight="1">
      <c r="K610" s="13"/>
      <c r="O610" s="13"/>
    </row>
    <row r="611" spans="11:15" ht="15.75" customHeight="1">
      <c r="K611" s="13"/>
      <c r="O611" s="13"/>
    </row>
    <row r="612" spans="11:15" ht="15.75" customHeight="1">
      <c r="K612" s="13"/>
      <c r="O612" s="13"/>
    </row>
    <row r="613" spans="11:15" ht="15.75" customHeight="1">
      <c r="K613" s="13"/>
      <c r="O613" s="13"/>
    </row>
    <row r="614" spans="11:15" ht="15.75" customHeight="1">
      <c r="K614" s="13"/>
      <c r="O614" s="13"/>
    </row>
    <row r="615" spans="11:15" ht="15.75" customHeight="1">
      <c r="K615" s="13"/>
      <c r="O615" s="13"/>
    </row>
    <row r="616" spans="11:15" ht="15.75" customHeight="1">
      <c r="K616" s="13"/>
      <c r="O616" s="13"/>
    </row>
    <row r="617" spans="11:15" ht="15.75" customHeight="1">
      <c r="K617" s="13"/>
      <c r="O617" s="13"/>
    </row>
    <row r="618" spans="11:15" ht="15.75" customHeight="1">
      <c r="K618" s="13"/>
      <c r="O618" s="13"/>
    </row>
    <row r="619" spans="11:15" ht="15.75" customHeight="1">
      <c r="K619" s="13"/>
      <c r="O619" s="13"/>
    </row>
    <row r="620" spans="11:15" ht="15.75" customHeight="1">
      <c r="K620" s="13"/>
      <c r="O620" s="13"/>
    </row>
    <row r="621" spans="11:15" ht="15.75" customHeight="1">
      <c r="K621" s="13"/>
      <c r="O621" s="13"/>
    </row>
    <row r="622" spans="11:15" ht="15.75" customHeight="1">
      <c r="K622" s="13"/>
      <c r="O622" s="13"/>
    </row>
    <row r="623" spans="11:15" ht="15.75" customHeight="1">
      <c r="K623" s="13"/>
      <c r="O623" s="13"/>
    </row>
    <row r="624" spans="11:15" ht="15.75" customHeight="1">
      <c r="K624" s="13"/>
      <c r="O624" s="13"/>
    </row>
    <row r="625" spans="11:15" ht="15.75" customHeight="1">
      <c r="K625" s="13"/>
      <c r="O625" s="13"/>
    </row>
    <row r="626" spans="11:15" ht="15.75" customHeight="1">
      <c r="K626" s="13"/>
      <c r="O626" s="13"/>
    </row>
    <row r="627" spans="11:15" ht="15.75" customHeight="1">
      <c r="K627" s="13"/>
      <c r="O627" s="13"/>
    </row>
    <row r="628" spans="11:15" ht="15.75" customHeight="1">
      <c r="K628" s="13"/>
      <c r="O628" s="13"/>
    </row>
    <row r="629" spans="11:15" ht="15.75" customHeight="1">
      <c r="K629" s="13"/>
      <c r="O629" s="13"/>
    </row>
    <row r="630" spans="11:15" ht="15.75" customHeight="1">
      <c r="K630" s="13"/>
      <c r="O630" s="13"/>
    </row>
    <row r="631" spans="11:15" ht="15.75" customHeight="1">
      <c r="K631" s="13"/>
      <c r="O631" s="13"/>
    </row>
    <row r="632" spans="11:15" ht="15.75" customHeight="1">
      <c r="K632" s="13"/>
      <c r="O632" s="13"/>
    </row>
    <row r="633" spans="11:15" ht="15.75" customHeight="1">
      <c r="K633" s="13"/>
      <c r="O633" s="13"/>
    </row>
    <row r="634" spans="11:15" ht="15.75" customHeight="1">
      <c r="K634" s="13"/>
      <c r="O634" s="13"/>
    </row>
    <row r="635" spans="11:15" ht="15.75" customHeight="1">
      <c r="K635" s="13"/>
      <c r="O635" s="13"/>
    </row>
    <row r="636" spans="11:15" ht="15.75" customHeight="1">
      <c r="K636" s="13"/>
      <c r="O636" s="13"/>
    </row>
    <row r="637" spans="11:15" ht="15.75" customHeight="1">
      <c r="K637" s="13"/>
      <c r="O637" s="13"/>
    </row>
    <row r="638" spans="11:15" ht="15.75" customHeight="1">
      <c r="K638" s="13"/>
      <c r="O638" s="13"/>
    </row>
    <row r="639" spans="11:15" ht="15.75" customHeight="1">
      <c r="K639" s="13"/>
      <c r="O639" s="13"/>
    </row>
    <row r="640" spans="11:15" ht="15.75" customHeight="1">
      <c r="K640" s="13"/>
      <c r="O640" s="13"/>
    </row>
    <row r="641" spans="11:15" ht="15.75" customHeight="1">
      <c r="K641" s="13"/>
      <c r="O641" s="13"/>
    </row>
    <row r="642" spans="11:15" ht="15.75" customHeight="1">
      <c r="K642" s="13"/>
      <c r="O642" s="13"/>
    </row>
    <row r="643" spans="11:15" ht="15.75" customHeight="1">
      <c r="K643" s="13"/>
      <c r="O643" s="13"/>
    </row>
    <row r="644" spans="11:15" ht="15.75" customHeight="1">
      <c r="K644" s="13"/>
      <c r="O644" s="13"/>
    </row>
    <row r="645" spans="11:15" ht="15.75" customHeight="1">
      <c r="K645" s="13"/>
      <c r="O645" s="13"/>
    </row>
    <row r="646" spans="11:15" ht="15.75" customHeight="1">
      <c r="K646" s="13"/>
      <c r="O646" s="13"/>
    </row>
    <row r="647" spans="11:15" ht="15.75" customHeight="1">
      <c r="K647" s="13"/>
      <c r="O647" s="13"/>
    </row>
    <row r="648" spans="11:15" ht="15.75" customHeight="1">
      <c r="K648" s="13"/>
      <c r="O648" s="13"/>
    </row>
    <row r="649" spans="11:15" ht="15.75" customHeight="1">
      <c r="K649" s="13"/>
      <c r="O649" s="13"/>
    </row>
    <row r="650" spans="11:15" ht="15.75" customHeight="1">
      <c r="K650" s="13"/>
      <c r="O650" s="13"/>
    </row>
    <row r="651" spans="11:15" ht="15.75" customHeight="1">
      <c r="K651" s="13"/>
      <c r="O651" s="13"/>
    </row>
    <row r="652" spans="11:15" ht="15.75" customHeight="1">
      <c r="K652" s="13"/>
      <c r="O652" s="13"/>
    </row>
    <row r="653" spans="11:15" ht="15.75" customHeight="1">
      <c r="K653" s="13"/>
      <c r="O653" s="13"/>
    </row>
    <row r="654" spans="11:15" ht="15.75" customHeight="1">
      <c r="K654" s="13"/>
      <c r="O654" s="13"/>
    </row>
    <row r="655" spans="11:15" ht="15.75" customHeight="1">
      <c r="K655" s="13"/>
      <c r="O655" s="13"/>
    </row>
    <row r="656" spans="11:15" ht="15.75" customHeight="1">
      <c r="K656" s="13"/>
      <c r="O656" s="13"/>
    </row>
    <row r="657" spans="11:15" ht="15.75" customHeight="1">
      <c r="K657" s="13"/>
      <c r="O657" s="13"/>
    </row>
    <row r="658" spans="11:15" ht="15.75" customHeight="1">
      <c r="K658" s="13"/>
      <c r="O658" s="13"/>
    </row>
    <row r="659" spans="11:15" ht="15.75" customHeight="1">
      <c r="K659" s="13"/>
      <c r="O659" s="13"/>
    </row>
    <row r="660" spans="11:15" ht="15.75" customHeight="1">
      <c r="K660" s="13"/>
      <c r="O660" s="13"/>
    </row>
    <row r="661" spans="11:15" ht="15.75" customHeight="1">
      <c r="K661" s="13"/>
      <c r="O661" s="13"/>
    </row>
    <row r="662" spans="11:15" ht="15.75" customHeight="1">
      <c r="K662" s="13"/>
      <c r="O662" s="13"/>
    </row>
    <row r="663" spans="11:15" ht="15.75" customHeight="1">
      <c r="K663" s="13"/>
      <c r="O663" s="13"/>
    </row>
    <row r="664" spans="11:15" ht="15.75" customHeight="1">
      <c r="K664" s="13"/>
      <c r="O664" s="13"/>
    </row>
    <row r="665" spans="11:15" ht="15.75" customHeight="1">
      <c r="K665" s="13"/>
      <c r="O665" s="13"/>
    </row>
    <row r="666" spans="11:15" ht="15.75" customHeight="1">
      <c r="K666" s="13"/>
      <c r="O666" s="13"/>
    </row>
    <row r="667" spans="11:15" ht="15.75" customHeight="1">
      <c r="K667" s="13"/>
      <c r="O667" s="13"/>
    </row>
    <row r="668" spans="11:15" ht="15.75" customHeight="1">
      <c r="K668" s="13"/>
      <c r="O668" s="13"/>
    </row>
    <row r="669" spans="11:15" ht="15.75" customHeight="1">
      <c r="K669" s="13"/>
      <c r="O669" s="13"/>
    </row>
    <row r="670" spans="11:15" ht="15.75" customHeight="1">
      <c r="K670" s="13"/>
      <c r="O670" s="13"/>
    </row>
    <row r="671" spans="11:15" ht="15.75" customHeight="1">
      <c r="K671" s="13"/>
      <c r="O671" s="13"/>
    </row>
    <row r="672" spans="11:15" ht="15.75" customHeight="1">
      <c r="K672" s="13"/>
      <c r="O672" s="13"/>
    </row>
    <row r="673" spans="11:15" ht="15.75" customHeight="1">
      <c r="K673" s="13"/>
      <c r="O673" s="13"/>
    </row>
    <row r="674" spans="11:15" ht="15.75" customHeight="1">
      <c r="K674" s="13"/>
      <c r="O674" s="13"/>
    </row>
    <row r="675" spans="11:15" ht="15.75" customHeight="1">
      <c r="K675" s="13"/>
      <c r="O675" s="13"/>
    </row>
    <row r="676" spans="11:15" ht="15.75" customHeight="1">
      <c r="K676" s="13"/>
      <c r="O676" s="13"/>
    </row>
    <row r="677" spans="11:15" ht="15.75" customHeight="1">
      <c r="K677" s="13"/>
      <c r="O677" s="13"/>
    </row>
    <row r="678" spans="11:15" ht="15.75" customHeight="1">
      <c r="K678" s="13"/>
      <c r="O678" s="13"/>
    </row>
    <row r="679" spans="11:15" ht="15.75" customHeight="1">
      <c r="K679" s="13"/>
      <c r="O679" s="13"/>
    </row>
    <row r="680" spans="11:15" ht="15.75" customHeight="1">
      <c r="K680" s="13"/>
      <c r="O680" s="13"/>
    </row>
    <row r="681" spans="11:15" ht="15.75" customHeight="1">
      <c r="K681" s="13"/>
      <c r="O681" s="13"/>
    </row>
    <row r="682" spans="11:15" ht="15.75" customHeight="1">
      <c r="K682" s="13"/>
      <c r="O682" s="13"/>
    </row>
    <row r="683" spans="11:15" ht="15.75" customHeight="1">
      <c r="K683" s="13"/>
      <c r="O683" s="13"/>
    </row>
    <row r="684" spans="11:15" ht="15.75" customHeight="1">
      <c r="K684" s="13"/>
      <c r="O684" s="13"/>
    </row>
    <row r="685" spans="11:15" ht="15.75" customHeight="1">
      <c r="K685" s="13"/>
      <c r="O685" s="13"/>
    </row>
    <row r="686" spans="11:15" ht="15.75" customHeight="1">
      <c r="K686" s="13"/>
      <c r="O686" s="13"/>
    </row>
    <row r="687" spans="11:15" ht="15.75" customHeight="1">
      <c r="K687" s="13"/>
      <c r="O687" s="13"/>
    </row>
    <row r="688" spans="11:15" ht="15.75" customHeight="1">
      <c r="K688" s="13"/>
      <c r="O688" s="13"/>
    </row>
    <row r="689" spans="11:15" ht="15.75" customHeight="1">
      <c r="K689" s="13"/>
      <c r="O689" s="13"/>
    </row>
    <row r="690" spans="11:15" ht="15.75" customHeight="1">
      <c r="K690" s="13"/>
      <c r="O690" s="13"/>
    </row>
    <row r="691" spans="11:15" ht="15.75" customHeight="1">
      <c r="K691" s="13"/>
      <c r="O691" s="13"/>
    </row>
    <row r="692" spans="11:15" ht="15.75" customHeight="1">
      <c r="K692" s="13"/>
      <c r="O692" s="13"/>
    </row>
    <row r="693" spans="11:15" ht="15.75" customHeight="1">
      <c r="K693" s="13"/>
      <c r="O693" s="13"/>
    </row>
    <row r="694" spans="11:15" ht="15.75" customHeight="1">
      <c r="K694" s="13"/>
      <c r="O694" s="13"/>
    </row>
    <row r="695" spans="11:15" ht="15.75" customHeight="1">
      <c r="K695" s="13"/>
      <c r="O695" s="13"/>
    </row>
    <row r="696" spans="11:15" ht="15.75" customHeight="1">
      <c r="K696" s="13"/>
      <c r="O696" s="13"/>
    </row>
    <row r="697" spans="11:15" ht="15.75" customHeight="1">
      <c r="K697" s="13"/>
      <c r="O697" s="13"/>
    </row>
    <row r="698" spans="11:15" ht="15.75" customHeight="1">
      <c r="K698" s="13"/>
      <c r="O698" s="13"/>
    </row>
    <row r="699" spans="11:15" ht="15.75" customHeight="1">
      <c r="K699" s="13"/>
      <c r="O699" s="13"/>
    </row>
    <row r="700" spans="11:15" ht="15.75" customHeight="1">
      <c r="K700" s="13"/>
      <c r="O700" s="13"/>
    </row>
    <row r="701" spans="11:15" ht="15.75" customHeight="1">
      <c r="K701" s="13"/>
      <c r="O701" s="13"/>
    </row>
    <row r="702" spans="11:15" ht="15.75" customHeight="1">
      <c r="K702" s="13"/>
      <c r="O702" s="13"/>
    </row>
    <row r="703" spans="11:15" ht="15.75" customHeight="1">
      <c r="K703" s="13"/>
      <c r="O703" s="13"/>
    </row>
    <row r="704" spans="11:15" ht="15.75" customHeight="1">
      <c r="K704" s="13"/>
      <c r="O704" s="13"/>
    </row>
    <row r="705" spans="11:15" ht="15.75" customHeight="1">
      <c r="K705" s="13"/>
      <c r="O705" s="13"/>
    </row>
    <row r="706" spans="11:15" ht="15.75" customHeight="1">
      <c r="K706" s="13"/>
      <c r="O706" s="13"/>
    </row>
    <row r="707" spans="11:15" ht="15.75" customHeight="1">
      <c r="K707" s="13"/>
      <c r="O707" s="13"/>
    </row>
    <row r="708" spans="11:15" ht="15.75" customHeight="1">
      <c r="K708" s="13"/>
      <c r="O708" s="13"/>
    </row>
    <row r="709" spans="11:15" ht="15.75" customHeight="1">
      <c r="K709" s="13"/>
      <c r="O709" s="13"/>
    </row>
    <row r="710" spans="11:15" ht="15.75" customHeight="1">
      <c r="K710" s="13"/>
      <c r="O710" s="13"/>
    </row>
    <row r="711" spans="11:15" ht="15.75" customHeight="1">
      <c r="K711" s="13"/>
      <c r="O711" s="13"/>
    </row>
    <row r="712" spans="11:15" ht="15.75" customHeight="1">
      <c r="K712" s="13"/>
      <c r="O712" s="13"/>
    </row>
    <row r="713" spans="11:15" ht="15.75" customHeight="1">
      <c r="K713" s="13"/>
      <c r="O713" s="13"/>
    </row>
    <row r="714" spans="11:15" ht="15.75" customHeight="1">
      <c r="K714" s="13"/>
      <c r="O714" s="13"/>
    </row>
    <row r="715" spans="11:15" ht="15.75" customHeight="1">
      <c r="K715" s="13"/>
      <c r="O715" s="13"/>
    </row>
    <row r="716" spans="11:15" ht="15.75" customHeight="1">
      <c r="K716" s="13"/>
      <c r="O716" s="13"/>
    </row>
    <row r="717" spans="11:15" ht="15.75" customHeight="1">
      <c r="K717" s="13"/>
      <c r="O717" s="13"/>
    </row>
    <row r="718" spans="11:15" ht="15.75" customHeight="1">
      <c r="K718" s="13"/>
      <c r="O718" s="13"/>
    </row>
    <row r="719" spans="11:15" ht="15.75" customHeight="1">
      <c r="K719" s="13"/>
      <c r="O719" s="13"/>
    </row>
    <row r="720" spans="11:15" ht="15.75" customHeight="1">
      <c r="K720" s="13"/>
      <c r="O720" s="13"/>
    </row>
    <row r="721" spans="11:15" ht="15.75" customHeight="1">
      <c r="K721" s="13"/>
      <c r="O721" s="13"/>
    </row>
    <row r="722" spans="11:15" ht="15.75" customHeight="1">
      <c r="K722" s="13"/>
      <c r="O722" s="13"/>
    </row>
    <row r="723" spans="11:15" ht="15.75" customHeight="1">
      <c r="K723" s="13"/>
      <c r="O723" s="13"/>
    </row>
    <row r="724" spans="11:15" ht="15.75" customHeight="1">
      <c r="K724" s="13"/>
      <c r="O724" s="13"/>
    </row>
    <row r="725" spans="11:15" ht="15.75" customHeight="1">
      <c r="K725" s="13"/>
      <c r="O725" s="13"/>
    </row>
    <row r="726" spans="11:15" ht="15.75" customHeight="1">
      <c r="K726" s="13"/>
      <c r="O726" s="13"/>
    </row>
    <row r="727" spans="11:15" ht="15.75" customHeight="1">
      <c r="K727" s="13"/>
      <c r="O727" s="13"/>
    </row>
    <row r="728" spans="11:15" ht="15.75" customHeight="1">
      <c r="K728" s="13"/>
      <c r="O728" s="13"/>
    </row>
    <row r="729" spans="11:15" ht="15.75" customHeight="1">
      <c r="K729" s="13"/>
      <c r="O729" s="13"/>
    </row>
    <row r="730" spans="11:15" ht="15.75" customHeight="1">
      <c r="K730" s="13"/>
      <c r="O730" s="13"/>
    </row>
    <row r="731" spans="11:15" ht="15.75" customHeight="1">
      <c r="K731" s="13"/>
      <c r="O731" s="13"/>
    </row>
    <row r="732" spans="11:15" ht="15.75" customHeight="1">
      <c r="K732" s="13"/>
      <c r="O732" s="13"/>
    </row>
    <row r="733" spans="11:15" ht="15.75" customHeight="1">
      <c r="K733" s="13"/>
      <c r="O733" s="13"/>
    </row>
    <row r="734" spans="11:15" ht="15.75" customHeight="1">
      <c r="K734" s="13"/>
      <c r="O734" s="13"/>
    </row>
    <row r="735" spans="11:15" ht="15.75" customHeight="1">
      <c r="K735" s="13"/>
      <c r="O735" s="13"/>
    </row>
    <row r="736" spans="11:15" ht="15.75" customHeight="1">
      <c r="K736" s="13"/>
      <c r="O736" s="13"/>
    </row>
    <row r="737" spans="11:15" ht="15.75" customHeight="1">
      <c r="K737" s="13"/>
      <c r="O737" s="13"/>
    </row>
    <row r="738" spans="11:15" ht="15.75" customHeight="1">
      <c r="K738" s="13"/>
      <c r="O738" s="13"/>
    </row>
    <row r="739" spans="11:15" ht="15.75" customHeight="1">
      <c r="K739" s="13"/>
      <c r="O739" s="13"/>
    </row>
    <row r="740" spans="11:15" ht="15.75" customHeight="1">
      <c r="K740" s="13"/>
      <c r="O740" s="13"/>
    </row>
    <row r="741" spans="11:15" ht="15.75" customHeight="1">
      <c r="K741" s="13"/>
      <c r="O741" s="13"/>
    </row>
    <row r="742" spans="11:15" ht="15.75" customHeight="1">
      <c r="K742" s="13"/>
      <c r="O742" s="13"/>
    </row>
    <row r="743" spans="11:15" ht="15.75" customHeight="1">
      <c r="K743" s="13"/>
      <c r="O743" s="13"/>
    </row>
    <row r="744" spans="11:15" ht="15.75" customHeight="1">
      <c r="K744" s="13"/>
      <c r="O744" s="13"/>
    </row>
    <row r="745" spans="11:15" ht="15.75" customHeight="1">
      <c r="K745" s="13"/>
      <c r="O745" s="13"/>
    </row>
    <row r="746" spans="11:15" ht="15.75" customHeight="1">
      <c r="K746" s="13"/>
      <c r="O746" s="13"/>
    </row>
    <row r="747" spans="11:15" ht="15.75" customHeight="1">
      <c r="K747" s="13"/>
      <c r="O747" s="13"/>
    </row>
    <row r="748" spans="11:15" ht="15.75" customHeight="1">
      <c r="K748" s="13"/>
      <c r="O748" s="13"/>
    </row>
    <row r="749" spans="11:15" ht="15.75" customHeight="1">
      <c r="K749" s="13"/>
      <c r="O749" s="13"/>
    </row>
    <row r="750" spans="11:15" ht="15.75" customHeight="1">
      <c r="K750" s="13"/>
      <c r="O750" s="13"/>
    </row>
    <row r="751" spans="11:15" ht="15.75" customHeight="1">
      <c r="K751" s="13"/>
      <c r="O751" s="13"/>
    </row>
    <row r="752" spans="11:15" ht="15.75" customHeight="1">
      <c r="K752" s="13"/>
      <c r="O752" s="13"/>
    </row>
    <row r="753" spans="11:15" ht="15.75" customHeight="1">
      <c r="K753" s="13"/>
      <c r="O753" s="13"/>
    </row>
    <row r="754" spans="11:15" ht="15.75" customHeight="1">
      <c r="K754" s="13"/>
      <c r="O754" s="13"/>
    </row>
    <row r="755" spans="11:15" ht="15.75" customHeight="1">
      <c r="K755" s="13"/>
      <c r="O755" s="13"/>
    </row>
    <row r="756" spans="11:15" ht="15.75" customHeight="1">
      <c r="K756" s="13"/>
      <c r="O756" s="13"/>
    </row>
    <row r="757" spans="11:15" ht="15.75" customHeight="1">
      <c r="K757" s="13"/>
      <c r="O757" s="13"/>
    </row>
    <row r="758" spans="11:15" ht="15.75" customHeight="1">
      <c r="K758" s="13"/>
      <c r="O758" s="13"/>
    </row>
    <row r="759" spans="11:15" ht="15.75" customHeight="1">
      <c r="K759" s="13"/>
      <c r="O759" s="13"/>
    </row>
    <row r="760" spans="11:15" ht="15.75" customHeight="1">
      <c r="K760" s="13"/>
      <c r="O760" s="13"/>
    </row>
    <row r="761" spans="11:15" ht="15.75" customHeight="1">
      <c r="K761" s="13"/>
      <c r="O761" s="13"/>
    </row>
    <row r="762" spans="11:15" ht="15.75" customHeight="1">
      <c r="K762" s="13"/>
      <c r="O762" s="13"/>
    </row>
    <row r="763" spans="11:15" ht="15.75" customHeight="1">
      <c r="K763" s="13"/>
      <c r="O763" s="13"/>
    </row>
    <row r="764" spans="11:15" ht="15.75" customHeight="1">
      <c r="K764" s="13"/>
      <c r="O764" s="13"/>
    </row>
    <row r="765" spans="11:15" ht="15.75" customHeight="1">
      <c r="K765" s="13"/>
      <c r="O765" s="13"/>
    </row>
    <row r="766" spans="11:15" ht="15.75" customHeight="1">
      <c r="K766" s="13"/>
      <c r="O766" s="13"/>
    </row>
    <row r="767" spans="11:15" ht="15.75" customHeight="1">
      <c r="K767" s="13"/>
      <c r="O767" s="13"/>
    </row>
    <row r="768" spans="11:15" ht="15.75" customHeight="1">
      <c r="K768" s="13"/>
      <c r="O768" s="13"/>
    </row>
    <row r="769" spans="11:15" ht="15.75" customHeight="1">
      <c r="K769" s="13"/>
      <c r="O769" s="13"/>
    </row>
    <row r="770" spans="11:15" ht="15.75" customHeight="1">
      <c r="K770" s="13"/>
      <c r="O770" s="13"/>
    </row>
    <row r="771" spans="11:15" ht="15.75" customHeight="1">
      <c r="K771" s="13"/>
      <c r="O771" s="13"/>
    </row>
    <row r="772" spans="11:15" ht="15.75" customHeight="1">
      <c r="K772" s="13"/>
      <c r="O772" s="13"/>
    </row>
    <row r="773" spans="11:15" ht="15.75" customHeight="1">
      <c r="K773" s="13"/>
      <c r="O773" s="13"/>
    </row>
    <row r="774" spans="11:15" ht="15.75" customHeight="1">
      <c r="K774" s="13"/>
      <c r="O774" s="13"/>
    </row>
    <row r="775" spans="11:15" ht="15.75" customHeight="1">
      <c r="K775" s="13"/>
      <c r="O775" s="13"/>
    </row>
    <row r="776" spans="11:15" ht="15.75" customHeight="1">
      <c r="K776" s="13"/>
      <c r="O776" s="13"/>
    </row>
    <row r="777" spans="11:15" ht="15.75" customHeight="1">
      <c r="K777" s="13"/>
      <c r="O777" s="13"/>
    </row>
    <row r="778" spans="11:15" ht="15.75" customHeight="1">
      <c r="K778" s="13"/>
      <c r="O778" s="13"/>
    </row>
    <row r="779" spans="11:15" ht="15.75" customHeight="1">
      <c r="K779" s="13"/>
      <c r="O779" s="13"/>
    </row>
    <row r="780" spans="11:15" ht="15.75" customHeight="1">
      <c r="K780" s="13"/>
      <c r="O780" s="13"/>
    </row>
    <row r="781" spans="11:15" ht="15.75" customHeight="1">
      <c r="K781" s="13"/>
      <c r="O781" s="13"/>
    </row>
    <row r="782" spans="11:15" ht="15.75" customHeight="1">
      <c r="K782" s="13"/>
      <c r="O782" s="13"/>
    </row>
    <row r="783" spans="11:15" ht="15.75" customHeight="1">
      <c r="K783" s="13"/>
      <c r="O783" s="13"/>
    </row>
    <row r="784" spans="11:15" ht="15.75" customHeight="1">
      <c r="K784" s="13"/>
      <c r="O784" s="13"/>
    </row>
    <row r="785" spans="11:15" ht="15.75" customHeight="1">
      <c r="K785" s="13"/>
      <c r="O785" s="13"/>
    </row>
    <row r="786" spans="11:15" ht="15.75" customHeight="1">
      <c r="K786" s="13"/>
      <c r="O786" s="13"/>
    </row>
    <row r="787" spans="11:15" ht="15.75" customHeight="1">
      <c r="K787" s="13"/>
      <c r="O787" s="13"/>
    </row>
    <row r="788" spans="11:15" ht="15.75" customHeight="1">
      <c r="K788" s="13"/>
      <c r="O788" s="13"/>
    </row>
    <row r="789" spans="11:15" ht="15.75" customHeight="1">
      <c r="K789" s="13"/>
      <c r="O789" s="13"/>
    </row>
    <row r="790" spans="11:15" ht="15.75" customHeight="1">
      <c r="K790" s="13"/>
      <c r="O790" s="13"/>
    </row>
    <row r="791" spans="11:15" ht="15.75" customHeight="1">
      <c r="K791" s="13"/>
      <c r="O791" s="13"/>
    </row>
    <row r="792" spans="11:15" ht="15.75" customHeight="1">
      <c r="K792" s="13"/>
      <c r="O792" s="13"/>
    </row>
    <row r="793" spans="11:15" ht="15.75" customHeight="1">
      <c r="K793" s="13"/>
      <c r="O793" s="13"/>
    </row>
    <row r="794" spans="11:15" ht="15.75" customHeight="1">
      <c r="K794" s="13"/>
      <c r="O794" s="13"/>
    </row>
    <row r="795" spans="11:15" ht="15.75" customHeight="1">
      <c r="K795" s="13"/>
      <c r="O795" s="13"/>
    </row>
    <row r="796" spans="11:15" ht="15.75" customHeight="1">
      <c r="K796" s="13"/>
      <c r="O796" s="13"/>
    </row>
    <row r="797" spans="11:15" ht="15.75" customHeight="1">
      <c r="K797" s="13"/>
      <c r="O797" s="13"/>
    </row>
    <row r="798" spans="11:15" ht="15.75" customHeight="1">
      <c r="K798" s="13"/>
      <c r="O798" s="13"/>
    </row>
    <row r="799" spans="11:15" ht="15.75" customHeight="1">
      <c r="K799" s="13"/>
      <c r="O799" s="13"/>
    </row>
    <row r="800" spans="11:15" ht="15.75" customHeight="1">
      <c r="K800" s="13"/>
      <c r="O800" s="13"/>
    </row>
    <row r="801" spans="11:15" ht="15.75" customHeight="1">
      <c r="K801" s="13"/>
      <c r="O801" s="13"/>
    </row>
    <row r="802" spans="11:15" ht="15.75" customHeight="1">
      <c r="K802" s="13"/>
      <c r="O802" s="13"/>
    </row>
    <row r="803" spans="11:15" ht="15.75" customHeight="1">
      <c r="K803" s="13"/>
      <c r="O803" s="13"/>
    </row>
    <row r="804" spans="11:15" ht="15.75" customHeight="1">
      <c r="K804" s="13"/>
      <c r="O804" s="13"/>
    </row>
    <row r="805" spans="11:15" ht="15.75" customHeight="1">
      <c r="K805" s="13"/>
      <c r="O805" s="13"/>
    </row>
    <row r="806" spans="11:15" ht="15.75" customHeight="1">
      <c r="K806" s="13"/>
      <c r="O806" s="13"/>
    </row>
    <row r="807" spans="11:15" ht="15.75" customHeight="1">
      <c r="K807" s="13"/>
      <c r="O807" s="13"/>
    </row>
    <row r="808" spans="11:15" ht="15.75" customHeight="1">
      <c r="K808" s="13"/>
      <c r="O808" s="13"/>
    </row>
    <row r="809" spans="11:15" ht="15.75" customHeight="1">
      <c r="K809" s="13"/>
      <c r="O809" s="13"/>
    </row>
    <row r="810" spans="11:15" ht="15.75" customHeight="1">
      <c r="K810" s="13"/>
      <c r="O810" s="13"/>
    </row>
    <row r="811" spans="11:15" ht="15.75" customHeight="1">
      <c r="K811" s="13"/>
      <c r="O811" s="13"/>
    </row>
    <row r="812" spans="11:15" ht="15.75" customHeight="1">
      <c r="K812" s="13"/>
      <c r="O812" s="13"/>
    </row>
    <row r="813" spans="11:15" ht="15.75" customHeight="1">
      <c r="K813" s="13"/>
      <c r="O813" s="13"/>
    </row>
    <row r="814" spans="11:15" ht="15.75" customHeight="1">
      <c r="K814" s="13"/>
      <c r="O814" s="13"/>
    </row>
    <row r="815" spans="11:15" ht="15.75" customHeight="1">
      <c r="K815" s="13"/>
      <c r="O815" s="13"/>
    </row>
    <row r="816" spans="11:15" ht="15.75" customHeight="1">
      <c r="K816" s="13"/>
      <c r="O816" s="13"/>
    </row>
    <row r="817" spans="11:15" ht="15.75" customHeight="1">
      <c r="K817" s="13"/>
      <c r="O817" s="13"/>
    </row>
    <row r="818" spans="11:15" ht="15.75" customHeight="1">
      <c r="K818" s="13"/>
      <c r="O818" s="13"/>
    </row>
    <row r="819" spans="11:15" ht="15.75" customHeight="1">
      <c r="K819" s="13"/>
      <c r="O819" s="13"/>
    </row>
    <row r="820" spans="11:15" ht="15.75" customHeight="1">
      <c r="K820" s="13"/>
      <c r="O820" s="13"/>
    </row>
    <row r="821" spans="11:15" ht="15.75" customHeight="1">
      <c r="K821" s="13"/>
      <c r="O821" s="13"/>
    </row>
    <row r="822" spans="11:15" ht="15.75" customHeight="1">
      <c r="K822" s="13"/>
      <c r="O822" s="13"/>
    </row>
    <row r="823" spans="11:15" ht="15.75" customHeight="1">
      <c r="K823" s="13"/>
      <c r="O823" s="13"/>
    </row>
    <row r="824" spans="11:15" ht="15.75" customHeight="1">
      <c r="K824" s="13"/>
      <c r="O824" s="13"/>
    </row>
    <row r="825" spans="11:15" ht="15.75" customHeight="1">
      <c r="K825" s="13"/>
      <c r="O825" s="13"/>
    </row>
    <row r="826" spans="11:15" ht="15.75" customHeight="1">
      <c r="K826" s="13"/>
      <c r="O826" s="13"/>
    </row>
    <row r="827" spans="11:15" ht="15.75" customHeight="1">
      <c r="K827" s="13"/>
      <c r="O827" s="13"/>
    </row>
    <row r="828" spans="11:15" ht="15.75" customHeight="1">
      <c r="K828" s="13"/>
      <c r="O828" s="13"/>
    </row>
    <row r="829" spans="11:15" ht="15.75" customHeight="1">
      <c r="K829" s="13"/>
      <c r="O829" s="13"/>
    </row>
    <row r="830" spans="11:15" ht="15.75" customHeight="1">
      <c r="K830" s="13"/>
      <c r="O830" s="13"/>
    </row>
    <row r="831" spans="11:15" ht="15.75" customHeight="1">
      <c r="K831" s="13"/>
      <c r="O831" s="13"/>
    </row>
    <row r="832" spans="11:15" ht="15.75" customHeight="1">
      <c r="K832" s="13"/>
      <c r="O832" s="13"/>
    </row>
    <row r="833" spans="11:15" ht="15.75" customHeight="1">
      <c r="K833" s="13"/>
      <c r="O833" s="13"/>
    </row>
    <row r="834" spans="11:15" ht="15.75" customHeight="1">
      <c r="K834" s="13"/>
      <c r="O834" s="13"/>
    </row>
    <row r="835" spans="11:15" ht="15.75" customHeight="1">
      <c r="K835" s="13"/>
      <c r="O835" s="13"/>
    </row>
    <row r="836" spans="11:15" ht="15.75" customHeight="1">
      <c r="K836" s="13"/>
      <c r="O836" s="13"/>
    </row>
    <row r="837" spans="11:15" ht="15.75" customHeight="1">
      <c r="K837" s="13"/>
      <c r="O837" s="13"/>
    </row>
    <row r="838" spans="11:15" ht="15.75" customHeight="1">
      <c r="K838" s="13"/>
      <c r="O838" s="13"/>
    </row>
    <row r="839" spans="11:15" ht="15.75" customHeight="1">
      <c r="K839" s="13"/>
      <c r="O839" s="13"/>
    </row>
    <row r="840" spans="11:15" ht="15.75" customHeight="1">
      <c r="K840" s="13"/>
      <c r="O840" s="13"/>
    </row>
    <row r="841" spans="11:15" ht="15.75" customHeight="1">
      <c r="K841" s="13"/>
      <c r="O841" s="13"/>
    </row>
    <row r="842" spans="11:15" ht="15.75" customHeight="1">
      <c r="K842" s="13"/>
      <c r="O842" s="13"/>
    </row>
    <row r="843" spans="11:15" ht="15.75" customHeight="1">
      <c r="K843" s="13"/>
      <c r="O843" s="13"/>
    </row>
    <row r="844" spans="11:15" ht="15.75" customHeight="1">
      <c r="K844" s="13"/>
      <c r="O844" s="13"/>
    </row>
    <row r="845" spans="11:15" ht="15.75" customHeight="1">
      <c r="K845" s="13"/>
      <c r="O845" s="13"/>
    </row>
    <row r="846" spans="11:15" ht="15.75" customHeight="1">
      <c r="K846" s="13"/>
      <c r="O846" s="13"/>
    </row>
    <row r="847" spans="11:15" ht="15.75" customHeight="1">
      <c r="K847" s="13"/>
      <c r="O847" s="13"/>
    </row>
    <row r="848" spans="11:15" ht="15.75" customHeight="1">
      <c r="K848" s="13"/>
      <c r="O848" s="13"/>
    </row>
    <row r="849" spans="11:15" ht="15.75" customHeight="1">
      <c r="K849" s="13"/>
      <c r="O849" s="13"/>
    </row>
    <row r="850" spans="11:15" ht="15.75" customHeight="1">
      <c r="K850" s="13"/>
      <c r="O850" s="13"/>
    </row>
    <row r="851" spans="11:15" ht="15.75" customHeight="1">
      <c r="K851" s="13"/>
      <c r="O851" s="13"/>
    </row>
    <row r="852" spans="11:15" ht="15.75" customHeight="1">
      <c r="K852" s="13"/>
      <c r="O852" s="13"/>
    </row>
    <row r="853" spans="11:15" ht="15.75" customHeight="1">
      <c r="K853" s="13"/>
      <c r="O853" s="13"/>
    </row>
    <row r="854" spans="11:15" ht="15.75" customHeight="1">
      <c r="K854" s="13"/>
      <c r="O854" s="13"/>
    </row>
    <row r="855" spans="11:15" ht="15.75" customHeight="1">
      <c r="K855" s="13"/>
      <c r="O855" s="13"/>
    </row>
    <row r="856" spans="11:15" ht="15.75" customHeight="1">
      <c r="K856" s="13"/>
      <c r="O856" s="13"/>
    </row>
    <row r="857" spans="11:15" ht="15.75" customHeight="1">
      <c r="K857" s="13"/>
      <c r="O857" s="13"/>
    </row>
    <row r="858" spans="11:15" ht="15.75" customHeight="1">
      <c r="K858" s="13"/>
      <c r="O858" s="13"/>
    </row>
    <row r="859" spans="11:15" ht="15.75" customHeight="1">
      <c r="K859" s="13"/>
      <c r="O859" s="13"/>
    </row>
    <row r="860" spans="11:15" ht="15.75" customHeight="1">
      <c r="K860" s="13"/>
      <c r="O860" s="13"/>
    </row>
    <row r="861" spans="11:15" ht="15.75" customHeight="1">
      <c r="K861" s="13"/>
      <c r="O861" s="13"/>
    </row>
    <row r="862" spans="11:15" ht="15.75" customHeight="1">
      <c r="K862" s="13"/>
      <c r="O862" s="13"/>
    </row>
    <row r="863" spans="11:15" ht="15.75" customHeight="1">
      <c r="K863" s="13"/>
      <c r="O863" s="13"/>
    </row>
    <row r="864" spans="11:15" ht="15.75" customHeight="1">
      <c r="K864" s="13"/>
      <c r="O864" s="13"/>
    </row>
    <row r="865" spans="11:15" ht="15.75" customHeight="1">
      <c r="K865" s="13"/>
      <c r="O865" s="13"/>
    </row>
    <row r="866" spans="11:15" ht="15.75" customHeight="1">
      <c r="K866" s="13"/>
      <c r="O866" s="13"/>
    </row>
    <row r="867" spans="11:15" ht="15.75" customHeight="1">
      <c r="K867" s="13"/>
      <c r="O867" s="13"/>
    </row>
    <row r="868" spans="11:15" ht="15.75" customHeight="1">
      <c r="K868" s="13"/>
      <c r="O868" s="13"/>
    </row>
    <row r="869" spans="11:15" ht="15.75" customHeight="1">
      <c r="K869" s="13"/>
      <c r="O869" s="13"/>
    </row>
    <row r="870" spans="11:15" ht="15.75" customHeight="1">
      <c r="K870" s="13"/>
      <c r="O870" s="13"/>
    </row>
    <row r="871" spans="11:15" ht="15.75" customHeight="1">
      <c r="K871" s="13"/>
      <c r="O871" s="13"/>
    </row>
    <row r="872" spans="11:15" ht="15.75" customHeight="1">
      <c r="K872" s="13"/>
      <c r="O872" s="13"/>
    </row>
    <row r="873" spans="11:15" ht="15.75" customHeight="1">
      <c r="K873" s="13"/>
      <c r="O873" s="13"/>
    </row>
    <row r="874" spans="11:15" ht="15.75" customHeight="1">
      <c r="K874" s="13"/>
      <c r="O874" s="13"/>
    </row>
    <row r="875" spans="11:15" ht="15.75" customHeight="1">
      <c r="K875" s="13"/>
      <c r="O875" s="13"/>
    </row>
    <row r="876" spans="11:15" ht="15.75" customHeight="1">
      <c r="K876" s="13"/>
      <c r="O876" s="13"/>
    </row>
    <row r="877" spans="11:15" ht="15.75" customHeight="1">
      <c r="K877" s="13"/>
      <c r="O877" s="13"/>
    </row>
    <row r="878" spans="11:15" ht="15.75" customHeight="1">
      <c r="K878" s="13"/>
      <c r="O878" s="13"/>
    </row>
    <row r="879" spans="11:15" ht="15.75" customHeight="1">
      <c r="K879" s="13"/>
      <c r="O879" s="13"/>
    </row>
    <row r="880" spans="11:15" ht="15.75" customHeight="1">
      <c r="K880" s="13"/>
      <c r="O880" s="13"/>
    </row>
    <row r="881" spans="11:15" ht="15.75" customHeight="1">
      <c r="K881" s="13"/>
      <c r="O881" s="13"/>
    </row>
    <row r="882" spans="11:15" ht="15.75" customHeight="1">
      <c r="K882" s="13"/>
      <c r="O882" s="13"/>
    </row>
    <row r="883" spans="11:15" ht="15.75" customHeight="1">
      <c r="K883" s="13"/>
      <c r="O883" s="13"/>
    </row>
    <row r="884" spans="11:15" ht="15.75" customHeight="1">
      <c r="K884" s="13"/>
      <c r="O884" s="13"/>
    </row>
    <row r="885" spans="11:15" ht="15.75" customHeight="1">
      <c r="K885" s="13"/>
      <c r="O885" s="13"/>
    </row>
    <row r="886" spans="11:15" ht="15.75" customHeight="1">
      <c r="K886" s="13"/>
      <c r="O886" s="13"/>
    </row>
    <row r="887" spans="11:15" ht="15.75" customHeight="1">
      <c r="K887" s="13"/>
      <c r="O887" s="13"/>
    </row>
    <row r="888" spans="11:15" ht="15.75" customHeight="1">
      <c r="K888" s="13"/>
      <c r="O888" s="13"/>
    </row>
    <row r="889" spans="11:15" ht="15.75" customHeight="1">
      <c r="K889" s="13"/>
      <c r="O889" s="13"/>
    </row>
    <row r="890" spans="11:15" ht="15.75" customHeight="1">
      <c r="K890" s="13"/>
      <c r="O890" s="13"/>
    </row>
    <row r="891" spans="11:15" ht="15.75" customHeight="1">
      <c r="K891" s="13"/>
      <c r="O891" s="13"/>
    </row>
    <row r="892" spans="11:15" ht="15.75" customHeight="1">
      <c r="K892" s="13"/>
      <c r="O892" s="13"/>
    </row>
    <row r="893" spans="11:15" ht="15.75" customHeight="1">
      <c r="K893" s="13"/>
      <c r="O893" s="13"/>
    </row>
    <row r="894" spans="11:15" ht="15.75" customHeight="1">
      <c r="K894" s="13"/>
      <c r="O894" s="13"/>
    </row>
    <row r="895" spans="11:15" ht="15.75" customHeight="1">
      <c r="K895" s="13"/>
      <c r="O895" s="13"/>
    </row>
    <row r="896" spans="11:15" ht="15.75" customHeight="1">
      <c r="K896" s="13"/>
      <c r="O896" s="13"/>
    </row>
    <row r="897" spans="11:15" ht="15.75" customHeight="1">
      <c r="K897" s="13"/>
      <c r="O897" s="13"/>
    </row>
    <row r="898" spans="11:15" ht="15.75" customHeight="1">
      <c r="K898" s="13"/>
      <c r="O898" s="13"/>
    </row>
    <row r="899" spans="11:15" ht="15.75" customHeight="1">
      <c r="K899" s="13"/>
      <c r="O899" s="13"/>
    </row>
    <row r="900" spans="11:15" ht="15.75" customHeight="1">
      <c r="K900" s="13"/>
      <c r="O900" s="13"/>
    </row>
    <row r="901" spans="11:15" ht="15.75" customHeight="1">
      <c r="K901" s="13"/>
      <c r="O901" s="13"/>
    </row>
    <row r="902" spans="11:15" ht="15.75" customHeight="1">
      <c r="K902" s="13"/>
      <c r="O902" s="13"/>
    </row>
    <row r="903" spans="11:15" ht="15.75" customHeight="1">
      <c r="K903" s="13"/>
      <c r="O903" s="13"/>
    </row>
    <row r="904" spans="11:15" ht="15.75" customHeight="1">
      <c r="K904" s="13"/>
      <c r="O904" s="13"/>
    </row>
    <row r="905" spans="11:15" ht="15.75" customHeight="1">
      <c r="K905" s="13"/>
      <c r="O905" s="13"/>
    </row>
    <row r="906" spans="11:15" ht="15.75" customHeight="1">
      <c r="K906" s="13"/>
      <c r="O906" s="13"/>
    </row>
    <row r="907" spans="11:15" ht="15.75" customHeight="1">
      <c r="K907" s="13"/>
      <c r="O907" s="13"/>
    </row>
    <row r="908" spans="11:15" ht="15.75" customHeight="1">
      <c r="K908" s="13"/>
      <c r="O908" s="13"/>
    </row>
    <row r="909" spans="11:15" ht="15.75" customHeight="1">
      <c r="K909" s="13"/>
      <c r="O909" s="13"/>
    </row>
    <row r="910" spans="11:15" ht="15.75" customHeight="1">
      <c r="K910" s="13"/>
      <c r="O910" s="13"/>
    </row>
    <row r="911" spans="11:15" ht="15.75" customHeight="1">
      <c r="K911" s="13"/>
      <c r="O911" s="13"/>
    </row>
    <row r="912" spans="11:15" ht="15.75" customHeight="1">
      <c r="K912" s="13"/>
      <c r="O912" s="13"/>
    </row>
    <row r="913" spans="11:15" ht="15.75" customHeight="1">
      <c r="K913" s="13"/>
      <c r="O913" s="13"/>
    </row>
    <row r="914" spans="11:15" ht="15.75" customHeight="1">
      <c r="K914" s="13"/>
      <c r="O914" s="13"/>
    </row>
    <row r="915" spans="11:15" ht="15.75" customHeight="1">
      <c r="K915" s="13"/>
      <c r="O915" s="13"/>
    </row>
    <row r="916" spans="11:15" ht="15.75" customHeight="1">
      <c r="K916" s="13"/>
      <c r="O916" s="13"/>
    </row>
    <row r="917" spans="11:15" ht="15.75" customHeight="1">
      <c r="K917" s="13"/>
      <c r="O917" s="13"/>
    </row>
    <row r="918" spans="11:15" ht="15.75" customHeight="1">
      <c r="K918" s="13"/>
      <c r="O918" s="13"/>
    </row>
    <row r="919" spans="11:15" ht="15.75" customHeight="1">
      <c r="K919" s="13"/>
      <c r="O919" s="13"/>
    </row>
    <row r="920" spans="11:15" ht="15.75" customHeight="1">
      <c r="K920" s="13"/>
      <c r="O920" s="13"/>
    </row>
    <row r="921" spans="11:15" ht="15.75" customHeight="1">
      <c r="K921" s="13"/>
      <c r="O921" s="13"/>
    </row>
    <row r="922" spans="11:15" ht="15.75" customHeight="1">
      <c r="K922" s="13"/>
      <c r="O922" s="13"/>
    </row>
    <row r="923" spans="11:15" ht="15.75" customHeight="1">
      <c r="K923" s="13"/>
      <c r="O923" s="13"/>
    </row>
    <row r="924" spans="11:15" ht="15.75" customHeight="1">
      <c r="K924" s="13"/>
      <c r="O924" s="13"/>
    </row>
    <row r="925" spans="11:15" ht="15.75" customHeight="1">
      <c r="K925" s="13"/>
      <c r="O925" s="13"/>
    </row>
    <row r="926" spans="11:15" ht="15.75" customHeight="1">
      <c r="K926" s="13"/>
      <c r="O926" s="13"/>
    </row>
    <row r="927" spans="11:15" ht="15.75" customHeight="1">
      <c r="K927" s="13"/>
      <c r="O927" s="13"/>
    </row>
    <row r="928" spans="11:15" ht="15.75" customHeight="1">
      <c r="K928" s="13"/>
      <c r="O928" s="13"/>
    </row>
    <row r="929" spans="11:15" ht="15.75" customHeight="1">
      <c r="K929" s="13"/>
      <c r="O929" s="13"/>
    </row>
    <row r="930" spans="11:15" ht="15.75" customHeight="1">
      <c r="K930" s="13"/>
      <c r="O930" s="13"/>
    </row>
    <row r="931" spans="11:15" ht="15.75" customHeight="1">
      <c r="K931" s="13"/>
      <c r="O931" s="13"/>
    </row>
    <row r="932" spans="11:15" ht="15.75" customHeight="1">
      <c r="K932" s="13"/>
      <c r="O932" s="13"/>
    </row>
    <row r="933" spans="11:15" ht="15.75" customHeight="1">
      <c r="K933" s="13"/>
      <c r="O933" s="13"/>
    </row>
    <row r="934" spans="11:15" ht="15.75" customHeight="1">
      <c r="K934" s="13"/>
      <c r="O934" s="13"/>
    </row>
    <row r="935" spans="11:15" ht="15.75" customHeight="1">
      <c r="K935" s="13"/>
      <c r="O935" s="13"/>
    </row>
    <row r="936" spans="11:15" ht="15.75" customHeight="1">
      <c r="K936" s="13"/>
      <c r="O936" s="13"/>
    </row>
    <row r="937" spans="11:15" ht="15.75" customHeight="1">
      <c r="K937" s="13"/>
      <c r="O937" s="13"/>
    </row>
    <row r="938" spans="11:15" ht="15.75" customHeight="1">
      <c r="K938" s="13"/>
      <c r="O938" s="13"/>
    </row>
    <row r="939" spans="11:15" ht="15.75" customHeight="1">
      <c r="K939" s="13"/>
      <c r="O939" s="13"/>
    </row>
    <row r="940" spans="11:15" ht="15.75" customHeight="1">
      <c r="K940" s="13"/>
      <c r="O940" s="13"/>
    </row>
    <row r="941" spans="11:15" ht="15.75" customHeight="1">
      <c r="K941" s="13"/>
      <c r="O941" s="13"/>
    </row>
    <row r="942" spans="11:15" ht="15.75" customHeight="1">
      <c r="K942" s="13"/>
      <c r="O942" s="13"/>
    </row>
    <row r="943" spans="11:15" ht="15.75" customHeight="1">
      <c r="K943" s="13"/>
      <c r="O943" s="13"/>
    </row>
    <row r="944" spans="11:15" ht="15.75" customHeight="1">
      <c r="K944" s="13"/>
      <c r="O944" s="13"/>
    </row>
    <row r="945" spans="11:15" ht="15.75" customHeight="1">
      <c r="K945" s="13"/>
      <c r="O945" s="13"/>
    </row>
    <row r="946" spans="11:15" ht="15.75" customHeight="1">
      <c r="K946" s="13"/>
      <c r="O946" s="13"/>
    </row>
    <row r="947" spans="11:15" ht="15.75" customHeight="1">
      <c r="K947" s="13"/>
      <c r="O947" s="13"/>
    </row>
    <row r="948" spans="11:15" ht="15.75" customHeight="1">
      <c r="K948" s="13"/>
      <c r="O948" s="13"/>
    </row>
    <row r="949" spans="11:15" ht="15.75" customHeight="1">
      <c r="K949" s="13"/>
      <c r="O949" s="13"/>
    </row>
    <row r="950" spans="11:15" ht="15.75" customHeight="1">
      <c r="K950" s="13"/>
      <c r="O950" s="13"/>
    </row>
    <row r="951" spans="11:15" ht="15.75" customHeight="1">
      <c r="K951" s="13"/>
      <c r="O951" s="13"/>
    </row>
    <row r="952" spans="11:15" ht="15.75" customHeight="1">
      <c r="K952" s="13"/>
      <c r="O952" s="13"/>
    </row>
    <row r="953" spans="11:15" ht="15.75" customHeight="1">
      <c r="K953" s="13"/>
      <c r="O953" s="13"/>
    </row>
    <row r="954" spans="11:15" ht="15.75" customHeight="1">
      <c r="K954" s="13"/>
      <c r="O954" s="13"/>
    </row>
    <row r="955" spans="11:15" ht="15.75" customHeight="1">
      <c r="K955" s="13"/>
      <c r="O955" s="13"/>
    </row>
    <row r="956" spans="11:15" ht="15.75" customHeight="1">
      <c r="K956" s="13"/>
      <c r="O956" s="13"/>
    </row>
    <row r="957" spans="11:15" ht="15.75" customHeight="1">
      <c r="K957" s="13"/>
      <c r="O957" s="13"/>
    </row>
    <row r="958" spans="11:15" ht="15.75" customHeight="1">
      <c r="K958" s="13"/>
      <c r="O958" s="13"/>
    </row>
    <row r="959" spans="11:15" ht="15.75" customHeight="1">
      <c r="K959" s="13"/>
      <c r="O959" s="13"/>
    </row>
    <row r="960" spans="11:15" ht="15.75" customHeight="1">
      <c r="K960" s="13"/>
      <c r="O960" s="13"/>
    </row>
    <row r="961" spans="11:15" ht="15.75" customHeight="1">
      <c r="K961" s="13"/>
      <c r="O961" s="13"/>
    </row>
    <row r="962" spans="11:15" ht="15.75" customHeight="1">
      <c r="K962" s="13"/>
      <c r="O962" s="13"/>
    </row>
    <row r="963" spans="11:15" ht="15.75" customHeight="1">
      <c r="K963" s="13"/>
      <c r="O963" s="13"/>
    </row>
    <row r="964" spans="11:15" ht="15.75" customHeight="1">
      <c r="K964" s="13"/>
      <c r="O964" s="13"/>
    </row>
    <row r="965" spans="11:15" ht="15.75" customHeight="1">
      <c r="K965" s="13"/>
      <c r="O965" s="13"/>
    </row>
    <row r="966" spans="11:15" ht="15.75" customHeight="1">
      <c r="K966" s="13"/>
      <c r="O966" s="13"/>
    </row>
    <row r="967" spans="11:15" ht="15.75" customHeight="1">
      <c r="K967" s="13"/>
      <c r="O967" s="13"/>
    </row>
    <row r="968" spans="11:15" ht="15.75" customHeight="1">
      <c r="K968" s="13"/>
      <c r="O968" s="13"/>
    </row>
    <row r="969" spans="11:15" ht="15.75" customHeight="1">
      <c r="K969" s="13"/>
      <c r="O969" s="13"/>
    </row>
    <row r="970" spans="11:15" ht="15.75" customHeight="1">
      <c r="K970" s="13"/>
      <c r="O970" s="13"/>
    </row>
    <row r="971" spans="11:15" ht="15.75" customHeight="1">
      <c r="K971" s="13"/>
      <c r="O971" s="13"/>
    </row>
    <row r="972" spans="11:15" ht="15.75" customHeight="1">
      <c r="K972" s="13"/>
      <c r="O972" s="13"/>
    </row>
    <row r="973" spans="11:15" ht="15.75" customHeight="1">
      <c r="K973" s="13"/>
      <c r="O973" s="13"/>
    </row>
    <row r="974" spans="11:15" ht="15.75" customHeight="1">
      <c r="K974" s="13"/>
      <c r="O974" s="13"/>
    </row>
    <row r="975" spans="11:15" ht="15.75" customHeight="1">
      <c r="K975" s="13"/>
      <c r="O975" s="13"/>
    </row>
    <row r="976" spans="11:15" ht="15.75" customHeight="1">
      <c r="K976" s="13"/>
      <c r="O976" s="13"/>
    </row>
    <row r="977" spans="11:15" ht="15.75" customHeight="1">
      <c r="K977" s="13"/>
      <c r="O977" s="13"/>
    </row>
    <row r="978" spans="11:15" ht="15.75" customHeight="1">
      <c r="K978" s="13"/>
      <c r="O978" s="13"/>
    </row>
    <row r="979" spans="11:15" ht="15.75" customHeight="1">
      <c r="K979" s="13"/>
      <c r="O979" s="13"/>
    </row>
    <row r="980" spans="11:15" ht="15.75" customHeight="1">
      <c r="K980" s="13"/>
      <c r="O980" s="13"/>
    </row>
    <row r="981" spans="11:15" ht="15.75" customHeight="1">
      <c r="K981" s="13"/>
      <c r="O981" s="13"/>
    </row>
    <row r="982" spans="11:15" ht="15.75" customHeight="1">
      <c r="K982" s="13"/>
      <c r="O982" s="13"/>
    </row>
    <row r="983" spans="11:15" ht="15.75" customHeight="1">
      <c r="K983" s="13"/>
      <c r="O983" s="13"/>
    </row>
    <row r="984" spans="11:15" ht="15.75" customHeight="1">
      <c r="K984" s="13"/>
      <c r="O984" s="13"/>
    </row>
    <row r="985" spans="11:15" ht="15.75" customHeight="1">
      <c r="K985" s="13"/>
      <c r="O985" s="13"/>
    </row>
    <row r="986" spans="11:15" ht="15.75" customHeight="1">
      <c r="K986" s="13"/>
      <c r="O986" s="13"/>
    </row>
    <row r="987" spans="11:15" ht="15.75" customHeight="1">
      <c r="K987" s="13"/>
      <c r="O987" s="13"/>
    </row>
    <row r="988" spans="11:15" ht="15.75" customHeight="1">
      <c r="K988" s="13"/>
      <c r="O988" s="13"/>
    </row>
    <row r="989" spans="11:15" ht="15.75" customHeight="1">
      <c r="K989" s="13"/>
      <c r="O989" s="13"/>
    </row>
    <row r="990" spans="11:15" ht="15.75" customHeight="1">
      <c r="K990" s="13"/>
      <c r="O990" s="13"/>
    </row>
    <row r="991" spans="11:15" ht="15.75" customHeight="1">
      <c r="K991" s="13"/>
      <c r="O991" s="13"/>
    </row>
    <row r="992" spans="11:15" ht="15.75" customHeight="1">
      <c r="K992" s="13"/>
      <c r="O992" s="13"/>
    </row>
    <row r="993" spans="11:15" ht="15.75" customHeight="1">
      <c r="K993" s="13"/>
      <c r="O993" s="13"/>
    </row>
    <row r="994" spans="11:15" ht="15.75" customHeight="1">
      <c r="K994" s="13"/>
      <c r="O994" s="13"/>
    </row>
    <row r="995" spans="11:15" ht="15.75" customHeight="1">
      <c r="K995" s="13"/>
      <c r="O995" s="13"/>
    </row>
    <row r="996" spans="11:15" ht="15.75" customHeight="1">
      <c r="K996" s="13"/>
      <c r="O996" s="13"/>
    </row>
    <row r="997" spans="11:15" ht="15.75" customHeight="1">
      <c r="K997" s="13"/>
      <c r="O997" s="13"/>
    </row>
    <row r="998" spans="11:15" ht="15.75" customHeight="1">
      <c r="K998" s="13"/>
      <c r="O998" s="13"/>
    </row>
    <row r="999" spans="11:15" ht="15.75" customHeight="1">
      <c r="K999" s="13"/>
      <c r="O999" s="13"/>
    </row>
    <row r="1000" spans="11:15" ht="15.75" customHeight="1">
      <c r="K1000" s="13"/>
      <c r="O1000" s="13"/>
    </row>
  </sheetData>
  <autoFilter ref="O1:P259" xr:uid="{00000000-0009-0000-0000-000000000000}"/>
  <mergeCells count="2">
    <mergeCell ref="B1:H1"/>
    <mergeCell ref="B2:H2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19.6640625" customWidth="1"/>
    <col min="13" max="13" width="22.66406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2" width="10.5" customWidth="1"/>
    <col min="23" max="23" width="19.33203125" customWidth="1"/>
    <col min="24" max="24" width="24.83203125" customWidth="1"/>
    <col min="25" max="25" width="17" customWidth="1"/>
    <col min="26" max="26" width="19.6640625" customWidth="1"/>
    <col min="27" max="33" width="10.5" customWidth="1"/>
    <col min="34" max="34" width="18.33203125" customWidth="1"/>
    <col min="35" max="35" width="23.6640625" customWidth="1"/>
    <col min="36" max="36" width="23.33203125" customWidth="1"/>
    <col min="37" max="37" width="21" customWidth="1"/>
    <col min="38" max="38" width="10.33203125" customWidth="1"/>
    <col min="39" max="41" width="10.5" customWidth="1"/>
  </cols>
  <sheetData>
    <row r="1" spans="1:40" ht="15.75" customHeight="1">
      <c r="A1" s="131" t="s">
        <v>447</v>
      </c>
      <c r="B1" s="132"/>
      <c r="C1" s="132"/>
      <c r="D1" s="132"/>
      <c r="E1" s="132"/>
      <c r="F1" s="133"/>
      <c r="J1" s="131" t="s">
        <v>447</v>
      </c>
      <c r="K1" s="132"/>
      <c r="L1" s="132"/>
      <c r="M1" s="132"/>
      <c r="N1" s="132"/>
      <c r="O1" s="133"/>
      <c r="V1" s="131" t="s">
        <v>447</v>
      </c>
      <c r="W1" s="132"/>
      <c r="X1" s="132"/>
      <c r="Y1" s="132"/>
      <c r="Z1" s="132"/>
      <c r="AA1" s="133"/>
      <c r="AG1" s="131" t="s">
        <v>447</v>
      </c>
      <c r="AH1" s="132"/>
      <c r="AI1" s="132"/>
      <c r="AJ1" s="132"/>
      <c r="AK1" s="132"/>
      <c r="AL1" s="133"/>
    </row>
    <row r="2" spans="1:40" ht="15.75" customHeight="1">
      <c r="C2" s="134" t="s">
        <v>924</v>
      </c>
      <c r="D2" s="133"/>
      <c r="L2" s="134" t="s">
        <v>924</v>
      </c>
      <c r="M2" s="133"/>
      <c r="X2" s="134" t="s">
        <v>924</v>
      </c>
      <c r="Y2" s="133"/>
      <c r="AI2" s="134" t="s">
        <v>924</v>
      </c>
      <c r="AJ2" s="133"/>
    </row>
    <row r="3" spans="1:40" ht="15.75" customHeight="1"/>
    <row r="4" spans="1:40" ht="15.75" customHeight="1">
      <c r="C4" s="129" t="s">
        <v>595</v>
      </c>
      <c r="D4" s="130"/>
      <c r="L4" s="129" t="s">
        <v>596</v>
      </c>
      <c r="M4" s="130"/>
      <c r="X4" s="129" t="s">
        <v>925</v>
      </c>
      <c r="Y4" s="130"/>
      <c r="AI4" s="129" t="s">
        <v>926</v>
      </c>
      <c r="AJ4" s="130"/>
    </row>
    <row r="5" spans="1:40" ht="15.75" customHeight="1"/>
    <row r="6" spans="1:40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102" t="s">
        <v>456</v>
      </c>
      <c r="J6" s="73"/>
      <c r="K6" s="75" t="s">
        <v>451</v>
      </c>
      <c r="L6" s="75" t="s">
        <v>452</v>
      </c>
      <c r="M6" s="75" t="s">
        <v>453</v>
      </c>
      <c r="N6" s="75" t="s">
        <v>454</v>
      </c>
      <c r="O6" s="76" t="s">
        <v>455</v>
      </c>
      <c r="Q6" s="77" t="s">
        <v>456</v>
      </c>
      <c r="V6" s="73"/>
      <c r="W6" s="75" t="s">
        <v>451</v>
      </c>
      <c r="X6" s="75" t="s">
        <v>452</v>
      </c>
      <c r="Y6" s="75" t="s">
        <v>453</v>
      </c>
      <c r="Z6" s="75" t="s">
        <v>454</v>
      </c>
      <c r="AA6" s="76" t="s">
        <v>455</v>
      </c>
      <c r="AC6" s="77" t="s">
        <v>456</v>
      </c>
      <c r="AG6" s="73"/>
      <c r="AH6" s="75" t="s">
        <v>451</v>
      </c>
      <c r="AI6" s="75" t="s">
        <v>452</v>
      </c>
      <c r="AJ6" s="75" t="s">
        <v>453</v>
      </c>
      <c r="AK6" s="75" t="s">
        <v>454</v>
      </c>
      <c r="AL6" s="76" t="s">
        <v>455</v>
      </c>
      <c r="AN6" s="77" t="s">
        <v>456</v>
      </c>
    </row>
    <row r="7" spans="1:40" ht="15.75" customHeight="1">
      <c r="A7" s="103" t="s">
        <v>457</v>
      </c>
      <c r="B7" s="104" t="s">
        <v>598</v>
      </c>
      <c r="C7" s="19" t="s">
        <v>171</v>
      </c>
      <c r="D7" s="19" t="s">
        <v>169</v>
      </c>
      <c r="E7" s="19"/>
      <c r="F7" s="89"/>
      <c r="H7" s="94">
        <v>160</v>
      </c>
      <c r="J7" s="88" t="s">
        <v>457</v>
      </c>
      <c r="K7" s="19" t="s">
        <v>927</v>
      </c>
      <c r="L7" s="19" t="s">
        <v>928</v>
      </c>
      <c r="M7" s="19" t="s">
        <v>929</v>
      </c>
      <c r="N7" s="19"/>
      <c r="O7" s="89"/>
      <c r="Q7" s="94">
        <v>60</v>
      </c>
      <c r="V7" s="88" t="s">
        <v>457</v>
      </c>
      <c r="W7" s="19" t="s">
        <v>307</v>
      </c>
      <c r="X7" s="19" t="s">
        <v>57</v>
      </c>
      <c r="Y7" s="19" t="s">
        <v>647</v>
      </c>
      <c r="Z7" s="19" t="s">
        <v>930</v>
      </c>
      <c r="AA7" s="89"/>
      <c r="AC7" s="94">
        <v>72</v>
      </c>
      <c r="AG7" s="88" t="s">
        <v>457</v>
      </c>
      <c r="AH7" s="16" t="s">
        <v>315</v>
      </c>
      <c r="AI7" s="16"/>
      <c r="AJ7" s="16"/>
      <c r="AK7" s="16"/>
      <c r="AL7" s="89"/>
      <c r="AN7" s="94">
        <v>45</v>
      </c>
    </row>
    <row r="8" spans="1:40" ht="15.75" customHeight="1">
      <c r="A8" s="106" t="s">
        <v>458</v>
      </c>
      <c r="B8" s="104" t="s">
        <v>205</v>
      </c>
      <c r="C8" s="19" t="s">
        <v>207</v>
      </c>
      <c r="D8" s="19" t="s">
        <v>931</v>
      </c>
      <c r="E8" s="19"/>
      <c r="F8" s="89"/>
      <c r="H8" s="94">
        <v>155</v>
      </c>
      <c r="J8" s="88" t="s">
        <v>458</v>
      </c>
      <c r="K8" s="19" t="s">
        <v>460</v>
      </c>
      <c r="L8" s="19" t="s">
        <v>8</v>
      </c>
      <c r="M8" s="19" t="s">
        <v>542</v>
      </c>
      <c r="N8" s="19"/>
      <c r="O8" s="89"/>
      <c r="Q8" s="94">
        <v>50</v>
      </c>
      <c r="V8" s="88" t="s">
        <v>458</v>
      </c>
      <c r="W8" s="19" t="s">
        <v>71</v>
      </c>
      <c r="X8" s="19" t="s">
        <v>424</v>
      </c>
      <c r="Y8" s="19" t="s">
        <v>77</v>
      </c>
      <c r="Z8" s="19" t="s">
        <v>932</v>
      </c>
      <c r="AA8" s="89"/>
      <c r="AC8" s="94">
        <v>68</v>
      </c>
      <c r="AG8" s="88" t="s">
        <v>458</v>
      </c>
      <c r="AH8" s="16" t="s">
        <v>933</v>
      </c>
      <c r="AI8" s="16" t="s">
        <v>535</v>
      </c>
      <c r="AJ8" s="16" t="s">
        <v>7</v>
      </c>
      <c r="AK8" s="16" t="s">
        <v>934</v>
      </c>
      <c r="AL8" s="89"/>
      <c r="AN8" s="94">
        <v>40</v>
      </c>
    </row>
    <row r="9" spans="1:40" ht="15.75" customHeight="1">
      <c r="A9" s="106" t="s">
        <v>459</v>
      </c>
      <c r="B9" s="104" t="s">
        <v>935</v>
      </c>
      <c r="C9" s="19" t="s">
        <v>414</v>
      </c>
      <c r="D9" s="19" t="s">
        <v>209</v>
      </c>
      <c r="E9" s="19"/>
      <c r="F9" s="89"/>
      <c r="H9" s="94">
        <v>150</v>
      </c>
      <c r="J9" s="88" t="s">
        <v>459</v>
      </c>
      <c r="K9" s="19" t="s">
        <v>936</v>
      </c>
      <c r="L9" s="19" t="s">
        <v>619</v>
      </c>
      <c r="M9" s="19" t="s">
        <v>937</v>
      </c>
      <c r="N9" s="19"/>
      <c r="O9" s="89"/>
      <c r="Q9" s="94">
        <v>40</v>
      </c>
      <c r="V9" s="88" t="s">
        <v>459</v>
      </c>
      <c r="W9" s="19" t="s">
        <v>263</v>
      </c>
      <c r="X9" s="19" t="s">
        <v>536</v>
      </c>
      <c r="Y9" s="19" t="s">
        <v>938</v>
      </c>
      <c r="Z9" s="19" t="s">
        <v>939</v>
      </c>
      <c r="AA9" s="89"/>
      <c r="AC9" s="94">
        <v>64</v>
      </c>
      <c r="AG9" s="88" t="s">
        <v>459</v>
      </c>
      <c r="AH9" s="16" t="s">
        <v>940</v>
      </c>
      <c r="AI9" s="16" t="s">
        <v>941</v>
      </c>
      <c r="AJ9" s="16" t="s">
        <v>942</v>
      </c>
      <c r="AK9" s="16" t="s">
        <v>424</v>
      </c>
      <c r="AL9" s="89"/>
      <c r="AN9" s="94">
        <v>35</v>
      </c>
    </row>
    <row r="10" spans="1:40" ht="15.75" customHeight="1">
      <c r="A10" s="106">
        <v>4</v>
      </c>
      <c r="B10" s="104" t="s">
        <v>556</v>
      </c>
      <c r="C10" s="19" t="s">
        <v>133</v>
      </c>
      <c r="D10" s="19" t="s">
        <v>555</v>
      </c>
      <c r="E10" s="19"/>
      <c r="F10" s="89"/>
      <c r="H10" s="94">
        <v>145</v>
      </c>
      <c r="J10" s="88">
        <v>4</v>
      </c>
      <c r="K10" s="19" t="s">
        <v>802</v>
      </c>
      <c r="L10" s="19" t="s">
        <v>943</v>
      </c>
      <c r="M10" s="19" t="s">
        <v>944</v>
      </c>
      <c r="N10" s="19"/>
      <c r="O10" s="89"/>
      <c r="Q10" s="94">
        <v>30</v>
      </c>
      <c r="V10" s="88">
        <v>4</v>
      </c>
      <c r="W10" s="19" t="s">
        <v>945</v>
      </c>
      <c r="X10" s="19" t="s">
        <v>794</v>
      </c>
      <c r="Y10" s="19" t="s">
        <v>32</v>
      </c>
      <c r="Z10" s="19" t="s">
        <v>940</v>
      </c>
      <c r="AA10" s="89"/>
      <c r="AC10" s="94">
        <v>60</v>
      </c>
      <c r="AG10" s="88">
        <v>4</v>
      </c>
      <c r="AH10" s="16" t="s">
        <v>203</v>
      </c>
      <c r="AI10" s="16" t="s">
        <v>537</v>
      </c>
      <c r="AJ10" s="16" t="s">
        <v>295</v>
      </c>
      <c r="AK10" s="16" t="s">
        <v>946</v>
      </c>
      <c r="AL10" s="89"/>
      <c r="AN10" s="94">
        <v>30</v>
      </c>
    </row>
    <row r="11" spans="1:40" ht="15.75" customHeight="1">
      <c r="A11" s="106">
        <v>5</v>
      </c>
      <c r="B11" s="104" t="s">
        <v>313</v>
      </c>
      <c r="C11" s="19" t="s">
        <v>494</v>
      </c>
      <c r="D11" s="19" t="s">
        <v>312</v>
      </c>
      <c r="E11" s="19"/>
      <c r="F11" s="89"/>
      <c r="H11" s="94">
        <v>140</v>
      </c>
      <c r="J11" s="88">
        <v>5</v>
      </c>
      <c r="K11" s="19" t="s">
        <v>947</v>
      </c>
      <c r="L11" s="19" t="s">
        <v>800</v>
      </c>
      <c r="M11" s="19" t="s">
        <v>948</v>
      </c>
      <c r="N11" s="19"/>
      <c r="O11" s="89"/>
      <c r="Q11" s="94">
        <v>20</v>
      </c>
      <c r="V11" s="88">
        <v>5</v>
      </c>
      <c r="W11" s="19" t="s">
        <v>15</v>
      </c>
      <c r="X11" s="19" t="s">
        <v>949</v>
      </c>
      <c r="Y11" s="19" t="s">
        <v>950</v>
      </c>
      <c r="Z11" s="19" t="s">
        <v>798</v>
      </c>
      <c r="AA11" s="89"/>
      <c r="AC11" s="94">
        <v>56</v>
      </c>
      <c r="AG11" s="88">
        <v>5</v>
      </c>
      <c r="AH11" s="16" t="s">
        <v>800</v>
      </c>
      <c r="AI11" s="16" t="s">
        <v>292</v>
      </c>
      <c r="AJ11" s="16" t="s">
        <v>951</v>
      </c>
      <c r="AK11" s="16" t="s">
        <v>952</v>
      </c>
      <c r="AL11" s="89"/>
      <c r="AN11" s="94">
        <v>25</v>
      </c>
    </row>
    <row r="12" spans="1:40" ht="15.75" customHeight="1">
      <c r="A12" s="106">
        <v>6</v>
      </c>
      <c r="B12" s="104" t="s">
        <v>203</v>
      </c>
      <c r="C12" s="19" t="s">
        <v>517</v>
      </c>
      <c r="D12" s="19" t="s">
        <v>946</v>
      </c>
      <c r="E12" s="19"/>
      <c r="F12" s="89"/>
      <c r="H12" s="94">
        <v>135</v>
      </c>
      <c r="J12" s="91">
        <v>6</v>
      </c>
      <c r="K12" s="61" t="s">
        <v>783</v>
      </c>
      <c r="L12" s="61" t="s">
        <v>953</v>
      </c>
      <c r="M12" s="61" t="s">
        <v>954</v>
      </c>
      <c r="N12" s="61"/>
      <c r="O12" s="93"/>
      <c r="Q12" s="95">
        <v>10</v>
      </c>
      <c r="V12" s="88">
        <v>6</v>
      </c>
      <c r="W12" s="19" t="s">
        <v>503</v>
      </c>
      <c r="X12" s="19" t="s">
        <v>310</v>
      </c>
      <c r="Y12" s="19" t="s">
        <v>23</v>
      </c>
      <c r="Z12" s="19" t="s">
        <v>854</v>
      </c>
      <c r="AA12" s="89"/>
      <c r="AC12" s="94">
        <v>52</v>
      </c>
      <c r="AG12" s="88">
        <v>6</v>
      </c>
      <c r="AH12" s="16" t="s">
        <v>955</v>
      </c>
      <c r="AI12" s="16" t="s">
        <v>956</v>
      </c>
      <c r="AJ12" s="16" t="s">
        <v>957</v>
      </c>
      <c r="AK12" s="16" t="s">
        <v>958</v>
      </c>
      <c r="AL12" s="89"/>
      <c r="AN12" s="94">
        <v>20</v>
      </c>
    </row>
    <row r="13" spans="1:40" ht="15.75" customHeight="1">
      <c r="A13" s="106">
        <v>7</v>
      </c>
      <c r="B13" s="104" t="s">
        <v>959</v>
      </c>
      <c r="C13" s="19" t="s">
        <v>960</v>
      </c>
      <c r="D13" s="19" t="s">
        <v>175</v>
      </c>
      <c r="E13" s="19"/>
      <c r="F13" s="89"/>
      <c r="H13" s="94">
        <v>130</v>
      </c>
      <c r="J13" s="27"/>
      <c r="K13" s="15"/>
      <c r="L13" s="15"/>
      <c r="M13" s="15"/>
      <c r="N13" s="15"/>
      <c r="O13" s="15"/>
      <c r="Q13" s="111"/>
      <c r="V13" s="88">
        <v>7</v>
      </c>
      <c r="W13" s="19" t="s">
        <v>78</v>
      </c>
      <c r="X13" s="19" t="s">
        <v>946</v>
      </c>
      <c r="Y13" s="19" t="s">
        <v>14</v>
      </c>
      <c r="Z13" s="19" t="s">
        <v>16</v>
      </c>
      <c r="AA13" s="89"/>
      <c r="AC13" s="94">
        <v>48</v>
      </c>
      <c r="AG13" s="88">
        <v>7</v>
      </c>
      <c r="AH13" s="16" t="s">
        <v>961</v>
      </c>
      <c r="AI13" s="16" t="s">
        <v>812</v>
      </c>
      <c r="AJ13" s="16" t="s">
        <v>962</v>
      </c>
      <c r="AK13" s="16" t="s">
        <v>963</v>
      </c>
      <c r="AL13" s="89"/>
      <c r="AN13" s="94">
        <v>15</v>
      </c>
    </row>
    <row r="14" spans="1:40" ht="15.75" customHeight="1">
      <c r="A14" s="106">
        <v>8</v>
      </c>
      <c r="B14" s="104" t="s">
        <v>964</v>
      </c>
      <c r="C14" s="19" t="s">
        <v>965</v>
      </c>
      <c r="D14" s="19" t="s">
        <v>966</v>
      </c>
      <c r="E14" s="19"/>
      <c r="F14" s="89"/>
      <c r="H14" s="94">
        <v>125</v>
      </c>
      <c r="J14" s="27"/>
      <c r="K14" s="15"/>
      <c r="L14" s="15"/>
      <c r="M14" s="15"/>
      <c r="N14" s="15"/>
      <c r="O14" s="15"/>
      <c r="Q14" s="23"/>
      <c r="V14" s="88">
        <v>8</v>
      </c>
      <c r="W14" s="19" t="s">
        <v>967</v>
      </c>
      <c r="X14" s="19" t="s">
        <v>968</v>
      </c>
      <c r="Y14" s="19" t="s">
        <v>969</v>
      </c>
      <c r="Z14" s="19" t="s">
        <v>76</v>
      </c>
      <c r="AA14" s="89"/>
      <c r="AC14" s="94">
        <v>44</v>
      </c>
      <c r="AG14" s="88">
        <v>8</v>
      </c>
      <c r="AH14" s="16" t="s">
        <v>831</v>
      </c>
      <c r="AI14" s="16" t="s">
        <v>970</v>
      </c>
      <c r="AJ14" s="16" t="s">
        <v>971</v>
      </c>
      <c r="AK14" s="16" t="s">
        <v>972</v>
      </c>
      <c r="AL14" s="89"/>
      <c r="AN14" s="94">
        <v>10</v>
      </c>
    </row>
    <row r="15" spans="1:40" ht="15.75" customHeight="1">
      <c r="A15" s="106">
        <v>9</v>
      </c>
      <c r="B15" s="104" t="s">
        <v>497</v>
      </c>
      <c r="C15" s="19" t="s">
        <v>499</v>
      </c>
      <c r="D15" s="19" t="s">
        <v>11</v>
      </c>
      <c r="E15" s="19"/>
      <c r="F15" s="89"/>
      <c r="H15" s="94">
        <v>120</v>
      </c>
      <c r="J15" s="27"/>
      <c r="K15" s="15"/>
      <c r="L15" s="15"/>
      <c r="M15" s="15"/>
      <c r="N15" s="15"/>
      <c r="O15" s="15"/>
      <c r="Q15" s="23"/>
      <c r="V15" s="88">
        <v>9</v>
      </c>
      <c r="W15" s="19" t="s">
        <v>973</v>
      </c>
      <c r="X15" s="19" t="s">
        <v>974</v>
      </c>
      <c r="Y15" s="19" t="s">
        <v>871</v>
      </c>
      <c r="Z15" s="19" t="s">
        <v>975</v>
      </c>
      <c r="AA15" s="89"/>
      <c r="AC15" s="94">
        <v>40</v>
      </c>
      <c r="AG15" s="91">
        <v>9</v>
      </c>
      <c r="AH15" s="114" t="s">
        <v>976</v>
      </c>
      <c r="AI15" s="114" t="s">
        <v>977</v>
      </c>
      <c r="AJ15" s="114" t="s">
        <v>814</v>
      </c>
      <c r="AK15" s="114" t="s">
        <v>978</v>
      </c>
      <c r="AL15" s="93"/>
      <c r="AN15" s="95">
        <v>5</v>
      </c>
    </row>
    <row r="16" spans="1:40" ht="15.75" customHeight="1">
      <c r="A16" s="106">
        <v>10</v>
      </c>
      <c r="B16" s="104" t="s">
        <v>412</v>
      </c>
      <c r="C16" s="19" t="s">
        <v>9</v>
      </c>
      <c r="D16" s="19" t="s">
        <v>515</v>
      </c>
      <c r="E16" s="19"/>
      <c r="F16" s="89"/>
      <c r="H16" s="94">
        <v>115</v>
      </c>
      <c r="J16" s="27"/>
      <c r="K16" s="15"/>
      <c r="L16" s="15"/>
      <c r="M16" s="15"/>
      <c r="N16" s="15"/>
      <c r="O16" s="15"/>
      <c r="Q16" s="23"/>
      <c r="V16" s="88">
        <v>10</v>
      </c>
      <c r="W16" s="19" t="s">
        <v>979</v>
      </c>
      <c r="X16" s="19" t="s">
        <v>109</v>
      </c>
      <c r="Y16" s="19" t="s">
        <v>980</v>
      </c>
      <c r="Z16" s="19" t="s">
        <v>54</v>
      </c>
      <c r="AA16" s="89"/>
      <c r="AC16" s="94">
        <v>36</v>
      </c>
      <c r="AG16" s="27"/>
      <c r="AH16" s="15"/>
      <c r="AI16" s="15"/>
      <c r="AJ16" s="15"/>
      <c r="AK16" s="15"/>
      <c r="AL16" s="15"/>
      <c r="AN16" s="111"/>
    </row>
    <row r="17" spans="1:40" ht="15.75" customHeight="1">
      <c r="A17" s="106">
        <v>11</v>
      </c>
      <c r="B17" s="104" t="s">
        <v>179</v>
      </c>
      <c r="C17" s="19" t="s">
        <v>299</v>
      </c>
      <c r="D17" s="19" t="s">
        <v>199</v>
      </c>
      <c r="E17" s="19"/>
      <c r="F17" s="89"/>
      <c r="H17" s="94">
        <v>110</v>
      </c>
      <c r="J17" s="27"/>
      <c r="K17" s="15"/>
      <c r="L17" s="15"/>
      <c r="M17" s="15"/>
      <c r="N17" s="15"/>
      <c r="O17" s="15"/>
      <c r="Q17" s="23"/>
      <c r="V17" s="88">
        <v>11</v>
      </c>
      <c r="W17" s="19" t="s">
        <v>46</v>
      </c>
      <c r="X17" s="19" t="s">
        <v>981</v>
      </c>
      <c r="Y17" s="19" t="s">
        <v>982</v>
      </c>
      <c r="Z17" s="19" t="s">
        <v>128</v>
      </c>
      <c r="AA17" s="89"/>
      <c r="AC17" s="94">
        <v>32</v>
      </c>
      <c r="AG17" s="27"/>
      <c r="AH17" s="15"/>
      <c r="AI17" s="15"/>
      <c r="AJ17" s="15"/>
      <c r="AK17" s="15"/>
      <c r="AL17" s="15"/>
      <c r="AN17" s="23"/>
    </row>
    <row r="18" spans="1:40" ht="15.75" customHeight="1">
      <c r="A18" s="106">
        <v>12</v>
      </c>
      <c r="B18" s="104" t="s">
        <v>983</v>
      </c>
      <c r="C18" s="19" t="s">
        <v>984</v>
      </c>
      <c r="D18" s="19" t="s">
        <v>985</v>
      </c>
      <c r="E18" s="19"/>
      <c r="F18" s="89"/>
      <c r="H18" s="94">
        <v>105</v>
      </c>
      <c r="J18" s="27"/>
      <c r="K18" s="15"/>
      <c r="L18" s="15"/>
      <c r="M18" s="15"/>
      <c r="N18" s="15"/>
      <c r="O18" s="15"/>
      <c r="Q18" s="23"/>
      <c r="V18" s="88">
        <v>12</v>
      </c>
      <c r="W18" s="19" t="s">
        <v>88</v>
      </c>
      <c r="X18" s="19" t="s">
        <v>986</v>
      </c>
      <c r="Y18" s="19" t="s">
        <v>987</v>
      </c>
      <c r="Z18" s="19" t="s">
        <v>988</v>
      </c>
      <c r="AA18" s="89"/>
      <c r="AC18" s="94">
        <v>28</v>
      </c>
      <c r="AG18" s="27"/>
      <c r="AH18" s="15"/>
      <c r="AI18" s="15"/>
      <c r="AJ18" s="15"/>
      <c r="AK18" s="15"/>
      <c r="AL18" s="15"/>
      <c r="AN18" s="23"/>
    </row>
    <row r="19" spans="1:40" ht="15.75" customHeight="1">
      <c r="A19" s="106">
        <v>13</v>
      </c>
      <c r="B19" s="104" t="s">
        <v>195</v>
      </c>
      <c r="C19" s="19" t="s">
        <v>658</v>
      </c>
      <c r="D19" s="19"/>
      <c r="E19" s="19"/>
      <c r="F19" s="89"/>
      <c r="H19" s="94">
        <v>100</v>
      </c>
      <c r="J19" s="27"/>
      <c r="K19" s="15"/>
      <c r="L19" s="15"/>
      <c r="M19" s="15"/>
      <c r="N19" s="15"/>
      <c r="O19" s="15"/>
      <c r="Q19" s="23"/>
      <c r="V19" s="88">
        <v>13</v>
      </c>
      <c r="W19" s="19" t="s">
        <v>275</v>
      </c>
      <c r="X19" s="19" t="s">
        <v>989</v>
      </c>
      <c r="Y19" s="19" t="s">
        <v>990</v>
      </c>
      <c r="Z19" s="19" t="s">
        <v>991</v>
      </c>
      <c r="AA19" s="89"/>
      <c r="AC19" s="94">
        <v>24</v>
      </c>
      <c r="AG19" s="27"/>
      <c r="AH19" s="15"/>
      <c r="AI19" s="15"/>
      <c r="AJ19" s="15"/>
      <c r="AK19" s="15"/>
      <c r="AL19" s="15"/>
      <c r="AN19" s="23"/>
    </row>
    <row r="20" spans="1:40" ht="15.75" customHeight="1">
      <c r="A20" s="106">
        <v>14</v>
      </c>
      <c r="B20" s="104" t="s">
        <v>309</v>
      </c>
      <c r="C20" s="19" t="s">
        <v>496</v>
      </c>
      <c r="D20" s="19" t="s">
        <v>308</v>
      </c>
      <c r="E20" s="19"/>
      <c r="F20" s="89"/>
      <c r="H20" s="94">
        <v>95</v>
      </c>
      <c r="J20" s="27"/>
      <c r="K20" s="15"/>
      <c r="L20" s="15"/>
      <c r="M20" s="15"/>
      <c r="N20" s="15"/>
      <c r="O20" s="15"/>
      <c r="Q20" s="23"/>
      <c r="V20" s="88">
        <v>14</v>
      </c>
      <c r="W20" s="19" t="s">
        <v>992</v>
      </c>
      <c r="X20" s="19" t="s">
        <v>993</v>
      </c>
      <c r="Y20" s="19" t="s">
        <v>994</v>
      </c>
      <c r="Z20" s="19" t="s">
        <v>793</v>
      </c>
      <c r="AA20" s="89"/>
      <c r="AC20" s="94">
        <v>20</v>
      </c>
      <c r="AG20" s="27"/>
      <c r="AH20" s="15"/>
      <c r="AI20" s="15"/>
      <c r="AJ20" s="15"/>
      <c r="AK20" s="15"/>
      <c r="AL20" s="15"/>
      <c r="AN20" s="23"/>
    </row>
    <row r="21" spans="1:40" ht="15.75" customHeight="1">
      <c r="A21" s="106">
        <v>15</v>
      </c>
      <c r="B21" s="104" t="s">
        <v>315</v>
      </c>
      <c r="C21" s="19" t="s">
        <v>75</v>
      </c>
      <c r="D21" s="19" t="s">
        <v>527</v>
      </c>
      <c r="E21" s="19"/>
      <c r="F21" s="89"/>
      <c r="H21" s="94">
        <v>90</v>
      </c>
      <c r="J21" s="27"/>
      <c r="K21" s="15"/>
      <c r="L21" s="15"/>
      <c r="M21" s="15"/>
      <c r="N21" s="15"/>
      <c r="O21" s="15"/>
      <c r="V21" s="91">
        <v>15</v>
      </c>
      <c r="W21" s="61" t="s">
        <v>559</v>
      </c>
      <c r="X21" s="61" t="s">
        <v>5</v>
      </c>
      <c r="Y21" s="61" t="s">
        <v>995</v>
      </c>
      <c r="Z21" s="61" t="s">
        <v>558</v>
      </c>
      <c r="AA21" s="93"/>
      <c r="AC21" s="94">
        <v>16</v>
      </c>
      <c r="AG21" s="27"/>
      <c r="AH21" s="15"/>
      <c r="AI21" s="15"/>
      <c r="AJ21" s="15"/>
      <c r="AK21" s="15"/>
      <c r="AL21" s="15"/>
    </row>
    <row r="22" spans="1:40" ht="15.75" customHeight="1">
      <c r="A22" s="106">
        <v>16</v>
      </c>
      <c r="B22" s="104" t="s">
        <v>996</v>
      </c>
      <c r="C22" s="19" t="s">
        <v>997</v>
      </c>
      <c r="D22" s="19" t="s">
        <v>865</v>
      </c>
      <c r="E22" s="19"/>
      <c r="F22" s="89"/>
      <c r="H22" s="94">
        <v>85</v>
      </c>
      <c r="J22" s="27"/>
      <c r="K22" s="15"/>
      <c r="L22" s="15"/>
      <c r="M22" s="15"/>
      <c r="N22" s="15"/>
      <c r="O22" s="15"/>
      <c r="Q22" s="23"/>
      <c r="V22" s="88">
        <v>16</v>
      </c>
      <c r="W22" s="61" t="s">
        <v>998</v>
      </c>
      <c r="X22" s="61" t="s">
        <v>999</v>
      </c>
      <c r="Y22" s="61" t="s">
        <v>1000</v>
      </c>
      <c r="Z22" s="61" t="s">
        <v>1001</v>
      </c>
      <c r="AA22" s="93"/>
      <c r="AC22" s="94">
        <v>12</v>
      </c>
    </row>
    <row r="23" spans="1:40" ht="15.75" customHeight="1">
      <c r="A23" s="106">
        <v>17</v>
      </c>
      <c r="B23" s="104" t="s">
        <v>1002</v>
      </c>
      <c r="C23" s="19" t="s">
        <v>1003</v>
      </c>
      <c r="D23" s="19" t="s">
        <v>1004</v>
      </c>
      <c r="E23" s="19"/>
      <c r="F23" s="89"/>
      <c r="H23" s="94">
        <v>80</v>
      </c>
      <c r="J23" s="27"/>
      <c r="K23" s="15"/>
      <c r="L23" s="15"/>
      <c r="M23" s="15"/>
      <c r="N23" s="15"/>
      <c r="O23" s="15"/>
      <c r="Q23" s="23"/>
      <c r="V23" s="88">
        <v>17</v>
      </c>
      <c r="W23" s="61" t="s">
        <v>1005</v>
      </c>
      <c r="X23" s="61" t="s">
        <v>820</v>
      </c>
      <c r="Y23" s="61" t="s">
        <v>1006</v>
      </c>
      <c r="Z23" s="61" t="s">
        <v>1007</v>
      </c>
      <c r="AA23" s="93"/>
      <c r="AC23" s="94">
        <v>8</v>
      </c>
    </row>
    <row r="24" spans="1:40" ht="15.75" customHeight="1">
      <c r="A24" s="106">
        <v>18</v>
      </c>
      <c r="B24" s="104" t="s">
        <v>1008</v>
      </c>
      <c r="C24" s="19" t="s">
        <v>498</v>
      </c>
      <c r="D24" s="19" t="s">
        <v>1009</v>
      </c>
      <c r="E24" s="19"/>
      <c r="F24" s="89"/>
      <c r="H24" s="94">
        <v>75</v>
      </c>
      <c r="J24" s="27"/>
      <c r="K24" s="15"/>
      <c r="L24" s="15"/>
      <c r="M24" s="15"/>
      <c r="N24" s="15"/>
      <c r="O24" s="15"/>
      <c r="Q24" s="23"/>
      <c r="V24" s="91">
        <v>18</v>
      </c>
      <c r="W24" s="61" t="s">
        <v>1010</v>
      </c>
      <c r="X24" s="61" t="s">
        <v>1011</v>
      </c>
      <c r="Y24" s="61" t="s">
        <v>1012</v>
      </c>
      <c r="Z24" s="61" t="s">
        <v>1013</v>
      </c>
      <c r="AA24" s="93"/>
      <c r="AC24" s="95">
        <v>4</v>
      </c>
    </row>
    <row r="25" spans="1:40" ht="15.75" customHeight="1">
      <c r="A25" s="106">
        <v>19</v>
      </c>
      <c r="B25" s="104" t="s">
        <v>789</v>
      </c>
      <c r="C25" s="19" t="s">
        <v>788</v>
      </c>
      <c r="D25" s="19" t="s">
        <v>1014</v>
      </c>
      <c r="E25" s="19"/>
      <c r="F25" s="89"/>
      <c r="H25" s="94">
        <v>70</v>
      </c>
      <c r="J25" s="27"/>
      <c r="K25" s="15"/>
      <c r="L25" s="15"/>
      <c r="M25" s="15"/>
      <c r="N25" s="15"/>
      <c r="O25" s="15"/>
    </row>
    <row r="26" spans="1:40" ht="15.75" customHeight="1">
      <c r="A26" s="106">
        <v>20</v>
      </c>
      <c r="B26" s="104" t="s">
        <v>1015</v>
      </c>
      <c r="C26" s="19" t="s">
        <v>709</v>
      </c>
      <c r="D26" s="19" t="s">
        <v>1016</v>
      </c>
      <c r="E26" s="19"/>
      <c r="F26" s="89"/>
      <c r="H26" s="94">
        <v>65</v>
      </c>
    </row>
    <row r="27" spans="1:40" ht="15.75" customHeight="1">
      <c r="A27" s="106">
        <v>21</v>
      </c>
      <c r="B27" s="104" t="s">
        <v>13</v>
      </c>
      <c r="C27" s="19" t="s">
        <v>411</v>
      </c>
      <c r="D27" s="19" t="s">
        <v>187</v>
      </c>
      <c r="E27" s="19"/>
      <c r="F27" s="89"/>
      <c r="H27" s="94">
        <v>60</v>
      </c>
    </row>
    <row r="28" spans="1:40" ht="15.75" customHeight="1">
      <c r="A28" s="106">
        <v>22</v>
      </c>
      <c r="B28" s="104" t="s">
        <v>297</v>
      </c>
      <c r="C28" s="19" t="s">
        <v>1017</v>
      </c>
      <c r="D28" s="19" t="s">
        <v>1018</v>
      </c>
      <c r="E28" s="19"/>
      <c r="F28" s="89"/>
      <c r="H28" s="94">
        <v>55</v>
      </c>
    </row>
    <row r="29" spans="1:40" ht="15.75" customHeight="1">
      <c r="A29" s="106">
        <v>23</v>
      </c>
      <c r="B29" s="104" t="s">
        <v>1019</v>
      </c>
      <c r="C29" s="19" t="s">
        <v>220</v>
      </c>
      <c r="D29" s="19" t="s">
        <v>623</v>
      </c>
      <c r="E29" s="19"/>
      <c r="F29" s="89"/>
      <c r="H29" s="94">
        <v>50</v>
      </c>
    </row>
    <row r="30" spans="1:40" ht="15.75" customHeight="1">
      <c r="A30" s="106">
        <v>24</v>
      </c>
      <c r="B30" s="104" t="s">
        <v>942</v>
      </c>
      <c r="C30" s="19" t="s">
        <v>1020</v>
      </c>
      <c r="D30" s="19" t="s">
        <v>1021</v>
      </c>
      <c r="E30" s="19"/>
      <c r="F30" s="89"/>
      <c r="H30" s="94">
        <v>45</v>
      </c>
    </row>
    <row r="31" spans="1:40" ht="15.75" customHeight="1">
      <c r="A31" s="106">
        <v>25</v>
      </c>
      <c r="B31" s="104" t="s">
        <v>111</v>
      </c>
      <c r="C31" s="19" t="s">
        <v>423</v>
      </c>
      <c r="D31" s="19" t="s">
        <v>217</v>
      </c>
      <c r="E31" s="19"/>
      <c r="F31" s="89"/>
      <c r="H31" s="94">
        <v>40</v>
      </c>
    </row>
    <row r="32" spans="1:40" ht="15.75" customHeight="1">
      <c r="A32" s="106">
        <v>26</v>
      </c>
      <c r="B32" s="104" t="s">
        <v>123</v>
      </c>
      <c r="C32" s="19" t="s">
        <v>1022</v>
      </c>
      <c r="D32" s="19" t="s">
        <v>267</v>
      </c>
      <c r="E32" s="19"/>
      <c r="F32" s="89"/>
      <c r="H32" s="94">
        <v>35</v>
      </c>
    </row>
    <row r="33" spans="1:8" ht="15.75" customHeight="1">
      <c r="A33" s="106">
        <v>27</v>
      </c>
      <c r="B33" s="104" t="s">
        <v>1023</v>
      </c>
      <c r="C33" s="19" t="s">
        <v>1024</v>
      </c>
      <c r="D33" s="19" t="s">
        <v>42</v>
      </c>
      <c r="E33" s="19"/>
      <c r="F33" s="89"/>
      <c r="H33" s="94">
        <v>30</v>
      </c>
    </row>
    <row r="34" spans="1:8" ht="15.75" customHeight="1">
      <c r="A34" s="106">
        <v>28</v>
      </c>
      <c r="B34" s="104" t="s">
        <v>296</v>
      </c>
      <c r="C34" s="19" t="s">
        <v>1025</v>
      </c>
      <c r="D34" s="19" t="s">
        <v>224</v>
      </c>
      <c r="E34" s="19"/>
      <c r="F34" s="89"/>
      <c r="H34" s="94">
        <v>25</v>
      </c>
    </row>
    <row r="35" spans="1:8" ht="15.75" customHeight="1">
      <c r="A35" s="106">
        <v>29</v>
      </c>
      <c r="B35" s="104" t="s">
        <v>1026</v>
      </c>
      <c r="C35" s="19" t="s">
        <v>1027</v>
      </c>
      <c r="D35" s="19" t="s">
        <v>545</v>
      </c>
      <c r="E35" s="19"/>
      <c r="F35" s="89"/>
      <c r="H35" s="94">
        <v>20</v>
      </c>
    </row>
    <row r="36" spans="1:8" ht="15.75" customHeight="1">
      <c r="A36" s="106">
        <v>30</v>
      </c>
      <c r="B36" s="104" t="s">
        <v>666</v>
      </c>
      <c r="C36" s="19" t="s">
        <v>1028</v>
      </c>
      <c r="D36" s="19" t="s">
        <v>1029</v>
      </c>
      <c r="E36" s="19"/>
      <c r="F36" s="89"/>
      <c r="H36" s="94">
        <v>15</v>
      </c>
    </row>
    <row r="37" spans="1:8" ht="15.75" customHeight="1">
      <c r="A37" s="106">
        <v>31</v>
      </c>
      <c r="B37" s="104" t="s">
        <v>1030</v>
      </c>
      <c r="C37" s="19" t="s">
        <v>1031</v>
      </c>
      <c r="D37" s="19" t="s">
        <v>277</v>
      </c>
      <c r="E37" s="19"/>
      <c r="F37" s="89"/>
      <c r="H37" s="94">
        <v>10</v>
      </c>
    </row>
    <row r="38" spans="1:8" ht="15.75" customHeight="1">
      <c r="A38" s="112">
        <v>32</v>
      </c>
      <c r="B38" s="113" t="s">
        <v>1032</v>
      </c>
      <c r="C38" s="61" t="s">
        <v>1033</v>
      </c>
      <c r="D38" s="61" t="s">
        <v>638</v>
      </c>
      <c r="E38" s="61"/>
      <c r="F38" s="93"/>
      <c r="H38" s="95">
        <v>5</v>
      </c>
    </row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:F1"/>
    <mergeCell ref="J1:O1"/>
    <mergeCell ref="V1:AA1"/>
    <mergeCell ref="AG1:AL1"/>
    <mergeCell ref="L2:M2"/>
    <mergeCell ref="X2:Y2"/>
    <mergeCell ref="AI2:AJ2"/>
    <mergeCell ref="C2:D2"/>
    <mergeCell ref="C4:D4"/>
    <mergeCell ref="L4:M4"/>
    <mergeCell ref="X4:Y4"/>
    <mergeCell ref="AI4:AJ4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19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17" customWidth="1"/>
    <col min="12" max="12" width="18" customWidth="1"/>
    <col min="13" max="13" width="20.6640625" customWidth="1"/>
    <col min="14" max="14" width="16.83203125" customWidth="1"/>
    <col min="15" max="15" width="20.33203125" customWidth="1"/>
    <col min="16" max="16" width="10.5" customWidth="1"/>
    <col min="17" max="17" width="16" customWidth="1"/>
    <col min="18" max="19" width="10.5" customWidth="1"/>
    <col min="20" max="20" width="7.83203125" customWidth="1"/>
    <col min="21" max="21" width="19.5" customWidth="1"/>
    <col min="22" max="22" width="19.6640625" customWidth="1"/>
    <col min="23" max="23" width="21.33203125" customWidth="1"/>
    <col min="24" max="25" width="9.83203125" customWidth="1"/>
    <col min="26" max="26" width="10.83203125" customWidth="1"/>
    <col min="27" max="27" width="15.83203125" customWidth="1"/>
  </cols>
  <sheetData>
    <row r="1" spans="1:27" ht="15.75" customHeight="1">
      <c r="A1" s="125" t="s">
        <v>447</v>
      </c>
      <c r="B1" s="126"/>
      <c r="C1" s="126"/>
      <c r="D1" s="126"/>
      <c r="E1" s="126"/>
      <c r="F1" s="127"/>
      <c r="J1" s="125" t="s">
        <v>447</v>
      </c>
      <c r="K1" s="126"/>
      <c r="L1" s="126"/>
      <c r="M1" s="126"/>
      <c r="N1" s="126"/>
      <c r="O1" s="127"/>
      <c r="T1" s="125" t="s">
        <v>447</v>
      </c>
      <c r="U1" s="126"/>
      <c r="V1" s="126"/>
      <c r="W1" s="126"/>
      <c r="X1" s="126"/>
      <c r="Y1" s="127"/>
    </row>
    <row r="2" spans="1:27" ht="15.75" customHeight="1">
      <c r="C2" s="128" t="s">
        <v>1034</v>
      </c>
      <c r="D2" s="127"/>
      <c r="L2" s="128" t="s">
        <v>1034</v>
      </c>
      <c r="M2" s="127"/>
      <c r="V2" s="128" t="s">
        <v>1034</v>
      </c>
      <c r="W2" s="127"/>
    </row>
    <row r="3" spans="1:27" ht="15.75" customHeight="1"/>
    <row r="4" spans="1:27" ht="15.75" customHeight="1">
      <c r="C4" s="129" t="s">
        <v>449</v>
      </c>
      <c r="D4" s="130"/>
      <c r="L4" s="129" t="s">
        <v>450</v>
      </c>
      <c r="M4" s="130"/>
      <c r="V4" s="129" t="s">
        <v>1035</v>
      </c>
      <c r="W4" s="130"/>
    </row>
    <row r="5" spans="1:27" ht="15.75" customHeight="1"/>
    <row r="6" spans="1:27" ht="15.75" customHeight="1">
      <c r="A6" s="64"/>
      <c r="B6" s="65" t="s">
        <v>451</v>
      </c>
      <c r="C6" s="65" t="s">
        <v>452</v>
      </c>
      <c r="D6" s="65" t="s">
        <v>453</v>
      </c>
      <c r="E6" s="65" t="s">
        <v>454</v>
      </c>
      <c r="F6" s="66" t="s">
        <v>455</v>
      </c>
      <c r="H6" s="67" t="s">
        <v>456</v>
      </c>
      <c r="J6" s="64"/>
      <c r="K6" s="65" t="s">
        <v>451</v>
      </c>
      <c r="L6" s="65" t="s">
        <v>452</v>
      </c>
      <c r="M6" s="65" t="s">
        <v>453</v>
      </c>
      <c r="N6" s="65" t="s">
        <v>454</v>
      </c>
      <c r="O6" s="66" t="s">
        <v>455</v>
      </c>
      <c r="Q6" s="67" t="s">
        <v>456</v>
      </c>
      <c r="T6" s="64"/>
      <c r="U6" s="65" t="s">
        <v>451</v>
      </c>
      <c r="V6" s="65" t="s">
        <v>452</v>
      </c>
      <c r="W6" s="65" t="s">
        <v>453</v>
      </c>
      <c r="X6" s="65" t="s">
        <v>454</v>
      </c>
      <c r="Y6" s="66" t="s">
        <v>455</v>
      </c>
      <c r="AA6" s="67" t="s">
        <v>456</v>
      </c>
    </row>
    <row r="7" spans="1:27" ht="15.75" customHeight="1">
      <c r="A7" s="68" t="s">
        <v>457</v>
      </c>
      <c r="B7" s="19" t="s">
        <v>598</v>
      </c>
      <c r="C7" s="19" t="s">
        <v>181</v>
      </c>
      <c r="D7" s="19" t="s">
        <v>81</v>
      </c>
      <c r="E7" s="19"/>
      <c r="F7" s="69"/>
      <c r="H7" s="70">
        <v>160</v>
      </c>
      <c r="J7" s="68" t="s">
        <v>457</v>
      </c>
      <c r="K7" s="19" t="s">
        <v>633</v>
      </c>
      <c r="L7" s="19" t="s">
        <v>532</v>
      </c>
      <c r="M7" s="19" t="s">
        <v>1036</v>
      </c>
      <c r="N7" s="19" t="s">
        <v>1037</v>
      </c>
      <c r="O7" s="69"/>
      <c r="Q7" s="70">
        <v>96</v>
      </c>
      <c r="T7" s="68" t="s">
        <v>457</v>
      </c>
      <c r="U7" s="19" t="s">
        <v>1038</v>
      </c>
      <c r="V7" s="19" t="s">
        <v>1039</v>
      </c>
      <c r="W7" s="19" t="s">
        <v>1040</v>
      </c>
      <c r="X7" s="19"/>
      <c r="Y7" s="69"/>
      <c r="AA7" s="70">
        <v>60</v>
      </c>
    </row>
    <row r="8" spans="1:27" ht="15.75" customHeight="1">
      <c r="A8" s="68" t="s">
        <v>458</v>
      </c>
      <c r="B8" s="19" t="s">
        <v>414</v>
      </c>
      <c r="C8" s="19" t="s">
        <v>1041</v>
      </c>
      <c r="D8" s="19" t="s">
        <v>1042</v>
      </c>
      <c r="E8" s="19"/>
      <c r="F8" s="69"/>
      <c r="H8" s="70">
        <v>155</v>
      </c>
      <c r="I8" s="71"/>
      <c r="J8" s="68" t="s">
        <v>458</v>
      </c>
      <c r="K8" s="19" t="s">
        <v>1043</v>
      </c>
      <c r="L8" s="19" t="s">
        <v>1044</v>
      </c>
      <c r="M8" s="19" t="s">
        <v>1045</v>
      </c>
      <c r="N8" s="19" t="s">
        <v>1046</v>
      </c>
      <c r="O8" s="69"/>
      <c r="Q8" s="70">
        <v>92</v>
      </c>
      <c r="T8" s="68" t="s">
        <v>458</v>
      </c>
      <c r="U8" s="19"/>
      <c r="V8" s="19"/>
      <c r="W8" s="19"/>
      <c r="X8" s="19"/>
      <c r="Y8" s="69"/>
      <c r="AA8" s="70">
        <v>50</v>
      </c>
    </row>
    <row r="9" spans="1:27" ht="15.75" customHeight="1">
      <c r="A9" s="68" t="s">
        <v>459</v>
      </c>
      <c r="B9" s="19" t="s">
        <v>1047</v>
      </c>
      <c r="C9" s="19" t="s">
        <v>299</v>
      </c>
      <c r="D9" s="19" t="s">
        <v>1048</v>
      </c>
      <c r="E9" s="19"/>
      <c r="F9" s="69"/>
      <c r="H9" s="70">
        <v>150</v>
      </c>
      <c r="J9" s="68" t="s">
        <v>459</v>
      </c>
      <c r="K9" s="19" t="s">
        <v>85</v>
      </c>
      <c r="L9" s="19" t="s">
        <v>128</v>
      </c>
      <c r="M9" s="19" t="s">
        <v>32</v>
      </c>
      <c r="N9" s="19" t="s">
        <v>46</v>
      </c>
      <c r="O9" s="69"/>
      <c r="Q9" s="70">
        <v>88</v>
      </c>
      <c r="T9" s="68" t="s">
        <v>459</v>
      </c>
      <c r="U9" s="19" t="s">
        <v>842</v>
      </c>
      <c r="V9" s="19" t="s">
        <v>844</v>
      </c>
      <c r="W9" s="19" t="s">
        <v>1049</v>
      </c>
      <c r="X9" s="19"/>
      <c r="Y9" s="69"/>
      <c r="AA9" s="70">
        <v>40</v>
      </c>
    </row>
    <row r="10" spans="1:27" ht="15.75" customHeight="1">
      <c r="A10" s="68">
        <v>4</v>
      </c>
      <c r="B10" s="19" t="s">
        <v>931</v>
      </c>
      <c r="C10" s="19" t="s">
        <v>1050</v>
      </c>
      <c r="D10" s="19"/>
      <c r="E10" s="19"/>
      <c r="F10" s="69"/>
      <c r="H10" s="70">
        <v>145</v>
      </c>
      <c r="J10" s="68">
        <v>4</v>
      </c>
      <c r="K10" s="19" t="s">
        <v>1051</v>
      </c>
      <c r="L10" s="19" t="s">
        <v>25</v>
      </c>
      <c r="M10" s="19" t="s">
        <v>1052</v>
      </c>
      <c r="N10" s="19" t="s">
        <v>1053</v>
      </c>
      <c r="O10" s="69"/>
      <c r="Q10" s="70">
        <v>84</v>
      </c>
      <c r="T10" s="68">
        <v>4</v>
      </c>
      <c r="U10" s="19" t="s">
        <v>510</v>
      </c>
      <c r="V10" s="19" t="s">
        <v>1054</v>
      </c>
      <c r="W10" s="19" t="s">
        <v>1055</v>
      </c>
      <c r="X10" s="19"/>
      <c r="Y10" s="69"/>
      <c r="AA10" s="70">
        <v>30</v>
      </c>
    </row>
    <row r="11" spans="1:27" ht="15.75" customHeight="1">
      <c r="A11" s="68">
        <v>5</v>
      </c>
      <c r="B11" s="15" t="s">
        <v>303</v>
      </c>
      <c r="C11" s="15" t="s">
        <v>517</v>
      </c>
      <c r="D11" s="15" t="s">
        <v>11</v>
      </c>
      <c r="E11" s="19"/>
      <c r="F11" s="69"/>
      <c r="H11" s="70">
        <v>130</v>
      </c>
      <c r="J11" s="68">
        <v>5</v>
      </c>
      <c r="K11" s="19" t="s">
        <v>76</v>
      </c>
      <c r="L11" s="19" t="s">
        <v>82</v>
      </c>
      <c r="M11" s="19" t="s">
        <v>496</v>
      </c>
      <c r="N11" s="19" t="s">
        <v>969</v>
      </c>
      <c r="O11" s="69"/>
      <c r="Q11" s="70">
        <v>80</v>
      </c>
      <c r="T11" s="68">
        <v>5</v>
      </c>
      <c r="U11" s="19" t="s">
        <v>1056</v>
      </c>
      <c r="V11" s="19" t="s">
        <v>1057</v>
      </c>
      <c r="W11" s="19" t="s">
        <v>1058</v>
      </c>
      <c r="X11" s="19"/>
      <c r="Y11" s="69"/>
      <c r="AA11" s="70">
        <v>20</v>
      </c>
    </row>
    <row r="12" spans="1:27" ht="15.75" customHeight="1">
      <c r="A12" s="68">
        <v>6</v>
      </c>
      <c r="B12" s="19" t="s">
        <v>1059</v>
      </c>
      <c r="C12" s="19" t="s">
        <v>1060</v>
      </c>
      <c r="D12" s="19" t="s">
        <v>1061</v>
      </c>
      <c r="E12" s="19"/>
      <c r="F12" s="69"/>
      <c r="H12" s="70">
        <v>130</v>
      </c>
      <c r="J12" s="68">
        <v>6</v>
      </c>
      <c r="K12" s="19" t="s">
        <v>425</v>
      </c>
      <c r="L12" s="19" t="s">
        <v>1062</v>
      </c>
      <c r="M12" s="19" t="s">
        <v>1063</v>
      </c>
      <c r="N12" s="19" t="s">
        <v>1064</v>
      </c>
      <c r="O12" s="69"/>
      <c r="Q12" s="70">
        <v>76</v>
      </c>
      <c r="T12" s="68">
        <v>5</v>
      </c>
      <c r="U12" s="19" t="s">
        <v>1065</v>
      </c>
      <c r="V12" s="19" t="s">
        <v>1066</v>
      </c>
      <c r="W12" s="19" t="s">
        <v>1067</v>
      </c>
      <c r="X12" s="19"/>
      <c r="Y12" s="69"/>
      <c r="AA12" s="70">
        <v>20</v>
      </c>
    </row>
    <row r="13" spans="1:27" ht="15.75" customHeight="1">
      <c r="A13" s="68">
        <v>7</v>
      </c>
      <c r="B13" s="19" t="s">
        <v>209</v>
      </c>
      <c r="C13" s="19" t="s">
        <v>207</v>
      </c>
      <c r="D13" s="19" t="s">
        <v>415</v>
      </c>
      <c r="E13" s="19"/>
      <c r="F13" s="69"/>
      <c r="H13" s="70">
        <v>130</v>
      </c>
      <c r="J13" s="68">
        <v>7</v>
      </c>
      <c r="K13" s="19" t="s">
        <v>1068</v>
      </c>
      <c r="L13" s="19" t="s">
        <v>1069</v>
      </c>
      <c r="M13" s="19" t="s">
        <v>1070</v>
      </c>
      <c r="N13" s="19" t="s">
        <v>1071</v>
      </c>
      <c r="O13" s="69"/>
      <c r="Q13" s="70">
        <v>72</v>
      </c>
      <c r="T13" s="68">
        <v>5</v>
      </c>
      <c r="U13" s="19" t="s">
        <v>8</v>
      </c>
      <c r="V13" s="19" t="s">
        <v>543</v>
      </c>
      <c r="W13" s="19" t="s">
        <v>1072</v>
      </c>
      <c r="X13" s="19"/>
      <c r="Y13" s="69"/>
      <c r="AA13" s="70">
        <v>20</v>
      </c>
    </row>
    <row r="14" spans="1:27" ht="15.75" customHeight="1">
      <c r="A14" s="68">
        <v>8</v>
      </c>
      <c r="B14" s="19" t="s">
        <v>1073</v>
      </c>
      <c r="C14" s="19" t="s">
        <v>1074</v>
      </c>
      <c r="D14" s="19" t="s">
        <v>215</v>
      </c>
      <c r="E14" s="19"/>
      <c r="F14" s="69"/>
      <c r="H14" s="70">
        <v>130</v>
      </c>
      <c r="J14" s="68">
        <v>8</v>
      </c>
      <c r="K14" s="19" t="s">
        <v>1075</v>
      </c>
      <c r="L14" s="19" t="s">
        <v>1076</v>
      </c>
      <c r="M14" s="19" t="s">
        <v>1077</v>
      </c>
      <c r="N14" s="19" t="s">
        <v>1078</v>
      </c>
      <c r="O14" s="69"/>
      <c r="Q14" s="70">
        <v>68</v>
      </c>
      <c r="T14" s="68">
        <v>5</v>
      </c>
      <c r="U14" s="19" t="s">
        <v>542</v>
      </c>
      <c r="V14" s="19" t="s">
        <v>460</v>
      </c>
      <c r="W14" s="19" t="s">
        <v>846</v>
      </c>
      <c r="X14" s="19"/>
      <c r="Y14" s="69"/>
      <c r="AA14" s="70">
        <v>20</v>
      </c>
    </row>
    <row r="15" spans="1:27" ht="15.75" customHeight="1">
      <c r="A15" s="68">
        <v>9</v>
      </c>
      <c r="B15" s="19" t="s">
        <v>307</v>
      </c>
      <c r="C15" s="19" t="s">
        <v>57</v>
      </c>
      <c r="D15" s="19" t="s">
        <v>1079</v>
      </c>
      <c r="E15" s="19"/>
      <c r="F15" s="69"/>
      <c r="H15" s="70">
        <v>110</v>
      </c>
      <c r="J15" s="68">
        <v>9</v>
      </c>
      <c r="K15" s="19" t="s">
        <v>1080</v>
      </c>
      <c r="L15" s="19" t="s">
        <v>1081</v>
      </c>
      <c r="M15" s="19" t="s">
        <v>1082</v>
      </c>
      <c r="N15" s="19" t="s">
        <v>1083</v>
      </c>
      <c r="O15" s="69"/>
      <c r="Q15" s="70">
        <v>64</v>
      </c>
      <c r="T15" s="68">
        <v>5</v>
      </c>
      <c r="U15" s="19" t="s">
        <v>1084</v>
      </c>
      <c r="V15" s="19" t="s">
        <v>929</v>
      </c>
      <c r="W15" s="19" t="s">
        <v>1085</v>
      </c>
      <c r="X15" s="19"/>
      <c r="Y15" s="69"/>
      <c r="AA15" s="70">
        <v>20</v>
      </c>
    </row>
    <row r="16" spans="1:27" ht="15.75" customHeight="1">
      <c r="A16" s="68">
        <v>10</v>
      </c>
      <c r="B16" s="19" t="s">
        <v>1086</v>
      </c>
      <c r="C16" s="19" t="s">
        <v>1087</v>
      </c>
      <c r="D16" s="19" t="s">
        <v>1088</v>
      </c>
      <c r="E16" s="19"/>
      <c r="F16" s="69"/>
      <c r="H16" s="70">
        <v>110</v>
      </c>
      <c r="J16" s="68">
        <v>10</v>
      </c>
      <c r="K16" s="19" t="s">
        <v>1089</v>
      </c>
      <c r="L16" s="19" t="s">
        <v>1090</v>
      </c>
      <c r="M16" s="19" t="s">
        <v>1091</v>
      </c>
      <c r="N16" s="19" t="s">
        <v>1092</v>
      </c>
      <c r="O16" s="69"/>
      <c r="Q16" s="70">
        <v>60</v>
      </c>
      <c r="T16" s="68">
        <v>5</v>
      </c>
      <c r="U16" s="19" t="s">
        <v>1093</v>
      </c>
      <c r="V16" s="19" t="s">
        <v>1094</v>
      </c>
      <c r="W16" s="19" t="s">
        <v>816</v>
      </c>
      <c r="X16" s="19"/>
      <c r="Y16" s="69"/>
      <c r="AA16" s="72">
        <v>20</v>
      </c>
    </row>
    <row r="17" spans="1:27" ht="15.75" customHeight="1">
      <c r="A17" s="68">
        <v>11</v>
      </c>
      <c r="B17" s="19" t="s">
        <v>621</v>
      </c>
      <c r="C17" s="19" t="s">
        <v>623</v>
      </c>
      <c r="D17" s="19" t="s">
        <v>220</v>
      </c>
      <c r="E17" s="19"/>
      <c r="F17" s="69"/>
      <c r="H17" s="70">
        <v>110</v>
      </c>
      <c r="J17" s="68">
        <v>11</v>
      </c>
      <c r="K17" s="19" t="s">
        <v>1095</v>
      </c>
      <c r="L17" s="19" t="s">
        <v>923</v>
      </c>
      <c r="M17" s="19" t="s">
        <v>1096</v>
      </c>
      <c r="N17" s="19" t="s">
        <v>1097</v>
      </c>
      <c r="O17" s="69"/>
      <c r="Q17" s="70">
        <v>56</v>
      </c>
      <c r="T17" s="115"/>
      <c r="U17" s="45"/>
      <c r="V17" s="45"/>
      <c r="W17" s="45"/>
      <c r="X17" s="45"/>
      <c r="Y17" s="45"/>
      <c r="AA17" s="23"/>
    </row>
    <row r="18" spans="1:27" ht="15.75" customHeight="1">
      <c r="A18" s="68">
        <v>12</v>
      </c>
      <c r="B18" s="19" t="s">
        <v>171</v>
      </c>
      <c r="C18" s="19" t="s">
        <v>960</v>
      </c>
      <c r="D18" s="19" t="s">
        <v>169</v>
      </c>
      <c r="E18" s="19"/>
      <c r="F18" s="69"/>
      <c r="H18" s="70">
        <v>110</v>
      </c>
      <c r="J18" s="68">
        <v>12</v>
      </c>
      <c r="K18" s="19" t="s">
        <v>1098</v>
      </c>
      <c r="L18" s="19" t="s">
        <v>1099</v>
      </c>
      <c r="M18" s="19" t="s">
        <v>1100</v>
      </c>
      <c r="N18" s="19" t="s">
        <v>1101</v>
      </c>
      <c r="O18" s="69"/>
      <c r="Q18" s="70">
        <v>52</v>
      </c>
      <c r="T18" s="27"/>
      <c r="U18" s="15"/>
      <c r="V18" s="15"/>
      <c r="W18" s="15"/>
      <c r="X18" s="15"/>
      <c r="Y18" s="15"/>
      <c r="AA18" s="23"/>
    </row>
    <row r="19" spans="1:27" ht="15.75" customHeight="1">
      <c r="A19" s="68">
        <v>13</v>
      </c>
      <c r="B19" s="19" t="s">
        <v>315</v>
      </c>
      <c r="C19" s="19" t="s">
        <v>203</v>
      </c>
      <c r="D19" s="19" t="s">
        <v>133</v>
      </c>
      <c r="E19" s="19"/>
      <c r="F19" s="69"/>
      <c r="H19" s="70">
        <v>110</v>
      </c>
      <c r="J19" s="68">
        <v>13</v>
      </c>
      <c r="K19" s="19" t="s">
        <v>980</v>
      </c>
      <c r="L19" s="19" t="s">
        <v>54</v>
      </c>
      <c r="M19" s="19" t="s">
        <v>111</v>
      </c>
      <c r="N19" s="19" t="s">
        <v>109</v>
      </c>
      <c r="O19" s="69"/>
      <c r="Q19" s="70">
        <v>48</v>
      </c>
      <c r="T19" s="27"/>
      <c r="U19" s="15"/>
      <c r="V19" s="15"/>
      <c r="W19" s="15"/>
      <c r="X19" s="15"/>
      <c r="Y19" s="15"/>
      <c r="AA19" s="23"/>
    </row>
    <row r="20" spans="1:27" ht="15.75" customHeight="1">
      <c r="A20" s="68">
        <v>14</v>
      </c>
      <c r="B20" s="19" t="s">
        <v>1102</v>
      </c>
      <c r="C20" s="19" t="s">
        <v>1103</v>
      </c>
      <c r="D20" s="19" t="s">
        <v>1104</v>
      </c>
      <c r="E20" s="19"/>
      <c r="F20" s="69"/>
      <c r="H20" s="70">
        <v>110</v>
      </c>
      <c r="J20" s="68">
        <v>14</v>
      </c>
      <c r="K20" s="19" t="s">
        <v>1105</v>
      </c>
      <c r="L20" s="19" t="s">
        <v>986</v>
      </c>
      <c r="M20" s="19" t="s">
        <v>1106</v>
      </c>
      <c r="N20" s="19" t="s">
        <v>1107</v>
      </c>
      <c r="O20" s="69"/>
      <c r="Q20" s="70">
        <v>44</v>
      </c>
      <c r="T20" s="27"/>
      <c r="U20" s="15"/>
      <c r="V20" s="15"/>
      <c r="W20" s="15"/>
      <c r="X20" s="15"/>
      <c r="Y20" s="15"/>
      <c r="AA20" s="23"/>
    </row>
    <row r="21" spans="1:27" ht="15.75" customHeight="1">
      <c r="A21" s="68">
        <v>15</v>
      </c>
      <c r="B21" s="19" t="s">
        <v>179</v>
      </c>
      <c r="C21" s="19" t="s">
        <v>410</v>
      </c>
      <c r="D21" s="19" t="s">
        <v>545</v>
      </c>
      <c r="E21" s="19"/>
      <c r="F21" s="69"/>
      <c r="H21" s="70">
        <v>110</v>
      </c>
      <c r="J21" s="68">
        <v>15</v>
      </c>
      <c r="K21" s="19"/>
      <c r="L21" s="19"/>
      <c r="M21" s="19"/>
      <c r="N21" s="19"/>
      <c r="O21" s="69"/>
      <c r="Q21" s="70">
        <v>40</v>
      </c>
      <c r="T21" s="27"/>
      <c r="U21" s="15"/>
      <c r="V21" s="15"/>
      <c r="W21" s="15"/>
      <c r="X21" s="15"/>
      <c r="Y21" s="15"/>
      <c r="AA21" s="23"/>
    </row>
    <row r="22" spans="1:27" ht="15.75" customHeight="1">
      <c r="A22" s="68">
        <v>16</v>
      </c>
      <c r="B22" s="19" t="s">
        <v>88</v>
      </c>
      <c r="C22" s="19" t="s">
        <v>1108</v>
      </c>
      <c r="D22" s="19" t="s">
        <v>15</v>
      </c>
      <c r="E22" s="19"/>
      <c r="F22" s="69"/>
      <c r="H22" s="70">
        <v>110</v>
      </c>
      <c r="J22" s="68">
        <v>16</v>
      </c>
      <c r="K22" s="19" t="s">
        <v>1109</v>
      </c>
      <c r="L22" s="19" t="s">
        <v>1110</v>
      </c>
      <c r="M22" s="19" t="s">
        <v>1111</v>
      </c>
      <c r="N22" s="19" t="s">
        <v>1112</v>
      </c>
      <c r="O22" s="69"/>
      <c r="Q22" s="70">
        <v>36</v>
      </c>
      <c r="T22" s="27"/>
      <c r="U22" s="15"/>
      <c r="V22" s="15"/>
      <c r="W22" s="15"/>
      <c r="X22" s="15"/>
      <c r="Y22" s="15"/>
      <c r="AA22" s="23"/>
    </row>
    <row r="23" spans="1:27" ht="15.75" customHeight="1">
      <c r="A23" s="68">
        <v>17</v>
      </c>
      <c r="B23" s="19"/>
      <c r="C23" s="19"/>
      <c r="D23" s="19"/>
      <c r="E23" s="19"/>
      <c r="F23" s="69"/>
      <c r="H23" s="70">
        <v>90</v>
      </c>
      <c r="J23" s="68">
        <v>17</v>
      </c>
      <c r="K23" s="19" t="s">
        <v>72</v>
      </c>
      <c r="L23" s="19" t="s">
        <v>1113</v>
      </c>
      <c r="M23" s="19" t="s">
        <v>285</v>
      </c>
      <c r="N23" s="19" t="s">
        <v>1114</v>
      </c>
      <c r="O23" s="69"/>
      <c r="Q23" s="70">
        <v>32</v>
      </c>
      <c r="T23" s="27"/>
      <c r="U23" s="15"/>
      <c r="V23" s="15"/>
      <c r="W23" s="15"/>
      <c r="X23" s="15"/>
      <c r="Y23" s="15"/>
      <c r="AA23" s="23"/>
    </row>
    <row r="24" spans="1:27" ht="15.75" customHeight="1">
      <c r="A24" s="68">
        <v>18</v>
      </c>
      <c r="B24" s="19" t="s">
        <v>712</v>
      </c>
      <c r="C24" s="19"/>
      <c r="D24" s="19"/>
      <c r="E24" s="19"/>
      <c r="F24" s="69"/>
      <c r="H24" s="70">
        <v>80</v>
      </c>
      <c r="J24" s="68">
        <v>18</v>
      </c>
      <c r="K24" s="19" t="s">
        <v>1115</v>
      </c>
      <c r="L24" s="19" t="s">
        <v>1116</v>
      </c>
      <c r="M24" s="19" t="s">
        <v>1117</v>
      </c>
      <c r="N24" s="19" t="s">
        <v>1118</v>
      </c>
      <c r="O24" s="69"/>
      <c r="Q24" s="70">
        <v>28</v>
      </c>
      <c r="T24" s="27"/>
      <c r="U24" s="15"/>
      <c r="V24" s="15"/>
      <c r="W24" s="15"/>
      <c r="X24" s="15"/>
      <c r="Y24" s="15"/>
      <c r="AA24" s="23"/>
    </row>
    <row r="25" spans="1:27" ht="15.75" customHeight="1">
      <c r="A25" s="68">
        <v>19</v>
      </c>
      <c r="B25" s="19" t="s">
        <v>310</v>
      </c>
      <c r="C25" s="19" t="s">
        <v>13</v>
      </c>
      <c r="D25" s="19" t="s">
        <v>503</v>
      </c>
      <c r="E25" s="19"/>
      <c r="F25" s="69"/>
      <c r="H25" s="70">
        <v>70</v>
      </c>
      <c r="J25" s="68">
        <v>19</v>
      </c>
      <c r="K25" s="19" t="s">
        <v>1119</v>
      </c>
      <c r="L25" s="19" t="s">
        <v>1120</v>
      </c>
      <c r="M25" s="19" t="s">
        <v>1121</v>
      </c>
      <c r="N25" s="19" t="s">
        <v>1122</v>
      </c>
      <c r="O25" s="69"/>
      <c r="Q25" s="70">
        <v>24</v>
      </c>
      <c r="T25" s="27"/>
      <c r="U25" s="15"/>
      <c r="V25" s="15"/>
      <c r="W25" s="15"/>
      <c r="X25" s="15"/>
      <c r="Y25" s="15"/>
      <c r="AA25" s="23"/>
    </row>
    <row r="26" spans="1:27" ht="15.75" customHeight="1">
      <c r="A26" s="68">
        <v>20</v>
      </c>
      <c r="B26" s="19" t="s">
        <v>1003</v>
      </c>
      <c r="C26" s="19" t="s">
        <v>1002</v>
      </c>
      <c r="D26" s="19" t="s">
        <v>1004</v>
      </c>
      <c r="E26" s="19"/>
      <c r="F26" s="69"/>
      <c r="H26" s="70">
        <v>70</v>
      </c>
      <c r="J26" s="68">
        <v>20</v>
      </c>
      <c r="K26" s="19"/>
      <c r="L26" s="19"/>
      <c r="M26" s="19"/>
      <c r="N26" s="19"/>
      <c r="O26" s="69"/>
      <c r="Q26" s="70">
        <v>20</v>
      </c>
      <c r="T26" s="27"/>
      <c r="U26" s="15"/>
      <c r="V26" s="15"/>
      <c r="W26" s="15"/>
      <c r="X26" s="15"/>
      <c r="Y26" s="15"/>
      <c r="AA26" s="23"/>
    </row>
    <row r="27" spans="1:27" ht="15.75" customHeight="1">
      <c r="A27" s="68">
        <v>21</v>
      </c>
      <c r="B27" s="19" t="s">
        <v>524</v>
      </c>
      <c r="C27" s="19" t="s">
        <v>984</v>
      </c>
      <c r="D27" s="19" t="s">
        <v>1123</v>
      </c>
      <c r="E27" s="19"/>
      <c r="F27" s="69"/>
      <c r="H27" s="70">
        <v>50</v>
      </c>
      <c r="J27" s="68">
        <v>21</v>
      </c>
      <c r="K27" s="19" t="s">
        <v>1124</v>
      </c>
      <c r="L27" s="19" t="s">
        <v>1125</v>
      </c>
      <c r="M27" s="19" t="s">
        <v>1126</v>
      </c>
      <c r="N27" s="19" t="s">
        <v>1127</v>
      </c>
      <c r="O27" s="69"/>
      <c r="Q27" s="70">
        <v>16</v>
      </c>
      <c r="T27" s="27"/>
      <c r="U27" s="15"/>
      <c r="V27" s="15"/>
      <c r="W27" s="15"/>
      <c r="X27" s="15"/>
      <c r="Y27" s="15"/>
      <c r="AA27" s="23"/>
    </row>
    <row r="28" spans="1:27" ht="15.75" customHeight="1">
      <c r="A28" s="68">
        <v>22</v>
      </c>
      <c r="B28" s="19" t="s">
        <v>1128</v>
      </c>
      <c r="C28" s="19" t="s">
        <v>1129</v>
      </c>
      <c r="D28" s="19" t="s">
        <v>1130</v>
      </c>
      <c r="E28" s="19"/>
      <c r="F28" s="69"/>
      <c r="H28" s="70">
        <v>50</v>
      </c>
      <c r="J28" s="68">
        <v>22</v>
      </c>
      <c r="K28" s="19" t="s">
        <v>1131</v>
      </c>
      <c r="L28" s="19" t="s">
        <v>1132</v>
      </c>
      <c r="M28" s="19" t="s">
        <v>1133</v>
      </c>
      <c r="N28" s="19" t="s">
        <v>1134</v>
      </c>
      <c r="O28" s="69"/>
      <c r="Q28" s="70">
        <v>12</v>
      </c>
      <c r="T28" s="27"/>
      <c r="U28" s="15"/>
      <c r="V28" s="15"/>
      <c r="W28" s="15"/>
      <c r="X28" s="15"/>
      <c r="Y28" s="15"/>
      <c r="AA28" s="23"/>
    </row>
    <row r="29" spans="1:27" ht="15.75" customHeight="1">
      <c r="A29" s="68">
        <v>23</v>
      </c>
      <c r="B29" s="19" t="s">
        <v>1135</v>
      </c>
      <c r="C29" s="19" t="s">
        <v>1136</v>
      </c>
      <c r="D29" s="19" t="s">
        <v>1137</v>
      </c>
      <c r="E29" s="19"/>
      <c r="F29" s="69"/>
      <c r="H29" s="70">
        <v>50</v>
      </c>
      <c r="J29" s="68">
        <v>23</v>
      </c>
      <c r="K29" s="19" t="s">
        <v>1138</v>
      </c>
      <c r="L29" s="19" t="s">
        <v>1139</v>
      </c>
      <c r="M29" s="19" t="s">
        <v>1140</v>
      </c>
      <c r="N29" s="19" t="s">
        <v>1141</v>
      </c>
      <c r="O29" s="69"/>
      <c r="Q29" s="70">
        <v>8</v>
      </c>
      <c r="T29" s="27"/>
      <c r="U29" s="15"/>
      <c r="V29" s="15"/>
      <c r="W29" s="15"/>
      <c r="X29" s="15"/>
      <c r="Y29" s="15"/>
      <c r="AA29" s="23"/>
    </row>
    <row r="30" spans="1:27" ht="15.75" customHeight="1">
      <c r="A30" s="68">
        <v>24</v>
      </c>
      <c r="B30" s="19" t="s">
        <v>826</v>
      </c>
      <c r="C30" s="19" t="s">
        <v>281</v>
      </c>
      <c r="D30" s="19" t="s">
        <v>1142</v>
      </c>
      <c r="E30" s="19"/>
      <c r="F30" s="69"/>
      <c r="H30" s="70">
        <v>50</v>
      </c>
      <c r="J30" s="68">
        <v>24</v>
      </c>
      <c r="K30" s="19" t="s">
        <v>1143</v>
      </c>
      <c r="L30" s="19" t="s">
        <v>1144</v>
      </c>
      <c r="M30" s="19" t="s">
        <v>1145</v>
      </c>
      <c r="N30" s="19" t="s">
        <v>1146</v>
      </c>
      <c r="O30" s="69"/>
      <c r="Q30" s="72">
        <v>4</v>
      </c>
      <c r="T30" s="27"/>
      <c r="U30" s="15"/>
      <c r="V30" s="15"/>
      <c r="W30" s="15"/>
      <c r="X30" s="15"/>
      <c r="Y30" s="15"/>
      <c r="AA30" s="23"/>
    </row>
    <row r="31" spans="1:27" ht="15.75" customHeight="1">
      <c r="A31" s="68">
        <v>25</v>
      </c>
      <c r="B31" s="19"/>
      <c r="C31" s="19"/>
      <c r="D31" s="19"/>
      <c r="E31" s="19"/>
      <c r="F31" s="69"/>
      <c r="H31" s="70">
        <v>25</v>
      </c>
      <c r="J31" s="115"/>
      <c r="K31" s="45"/>
      <c r="L31" s="45"/>
      <c r="M31" s="45"/>
      <c r="N31" s="45"/>
      <c r="O31" s="45"/>
      <c r="Q31" s="116"/>
      <c r="T31" s="27"/>
      <c r="U31" s="15"/>
      <c r="V31" s="15"/>
      <c r="W31" s="15"/>
      <c r="X31" s="15"/>
      <c r="Y31" s="15"/>
      <c r="AA31" s="23"/>
    </row>
    <row r="32" spans="1:27" ht="15.75" customHeight="1">
      <c r="A32" s="68">
        <v>26</v>
      </c>
      <c r="B32" s="19" t="s">
        <v>1147</v>
      </c>
      <c r="C32" s="19" t="s">
        <v>1148</v>
      </c>
      <c r="D32" s="19" t="s">
        <v>1149</v>
      </c>
      <c r="E32" s="19"/>
      <c r="F32" s="69"/>
      <c r="H32" s="70">
        <v>25</v>
      </c>
      <c r="J32" s="27"/>
      <c r="K32" s="15"/>
      <c r="L32" s="15"/>
      <c r="M32" s="15"/>
      <c r="N32" s="15"/>
      <c r="O32" s="15"/>
      <c r="Q32" s="23"/>
      <c r="T32" s="27"/>
      <c r="U32" s="15"/>
      <c r="V32" s="15"/>
      <c r="W32" s="15"/>
      <c r="X32" s="15"/>
      <c r="Y32" s="15"/>
      <c r="AA32" s="23"/>
    </row>
    <row r="33" spans="1:17" ht="15.75" customHeight="1">
      <c r="A33" s="68">
        <v>27</v>
      </c>
      <c r="B33" s="19" t="s">
        <v>1150</v>
      </c>
      <c r="C33" s="19" t="s">
        <v>1151</v>
      </c>
      <c r="D33" s="19" t="s">
        <v>1152</v>
      </c>
      <c r="E33" s="19"/>
      <c r="F33" s="69"/>
      <c r="H33" s="70">
        <v>25</v>
      </c>
      <c r="J33" s="27"/>
      <c r="K33" s="15"/>
      <c r="L33" s="15"/>
      <c r="M33" s="15"/>
      <c r="N33" s="15"/>
      <c r="O33" s="15"/>
      <c r="Q33" s="23"/>
    </row>
    <row r="34" spans="1:17" ht="15.75" customHeight="1">
      <c r="A34" s="68">
        <v>28</v>
      </c>
      <c r="B34" s="19" t="s">
        <v>985</v>
      </c>
      <c r="C34" s="19" t="s">
        <v>983</v>
      </c>
      <c r="D34" s="19" t="s">
        <v>1153</v>
      </c>
      <c r="E34" s="19"/>
      <c r="F34" s="69"/>
      <c r="H34" s="70">
        <v>25</v>
      </c>
      <c r="J34" s="27"/>
      <c r="K34" s="15"/>
      <c r="L34" s="15"/>
      <c r="M34" s="15"/>
      <c r="N34" s="15"/>
      <c r="O34" s="15"/>
      <c r="Q34" s="23"/>
    </row>
    <row r="35" spans="1:17" ht="15.75" customHeight="1">
      <c r="A35" s="68">
        <v>29</v>
      </c>
      <c r="B35" s="19" t="s">
        <v>1154</v>
      </c>
      <c r="C35" s="19" t="s">
        <v>1155</v>
      </c>
      <c r="D35" s="19" t="s">
        <v>1156</v>
      </c>
      <c r="E35" s="19"/>
      <c r="F35" s="69"/>
      <c r="H35" s="70">
        <v>25</v>
      </c>
      <c r="J35" s="27"/>
      <c r="K35" s="15"/>
      <c r="L35" s="15"/>
      <c r="M35" s="15"/>
      <c r="N35" s="15"/>
      <c r="O35" s="15"/>
      <c r="Q35" s="23"/>
    </row>
    <row r="36" spans="1:17" ht="15.75" customHeight="1">
      <c r="A36" s="68">
        <v>30</v>
      </c>
      <c r="B36" s="19" t="s">
        <v>1157</v>
      </c>
      <c r="C36" s="19" t="s">
        <v>1158</v>
      </c>
      <c r="D36" s="19" t="s">
        <v>1159</v>
      </c>
      <c r="E36" s="19"/>
      <c r="F36" s="69"/>
      <c r="H36" s="70">
        <v>25</v>
      </c>
      <c r="J36" s="27"/>
      <c r="K36" s="15"/>
      <c r="L36" s="15"/>
      <c r="M36" s="15"/>
      <c r="N36" s="15"/>
      <c r="O36" s="15"/>
      <c r="Q36" s="23"/>
    </row>
    <row r="37" spans="1:17" ht="15.75" customHeight="1">
      <c r="A37" s="68">
        <v>31</v>
      </c>
      <c r="B37" s="19" t="s">
        <v>217</v>
      </c>
      <c r="C37" s="19" t="s">
        <v>423</v>
      </c>
      <c r="D37" s="19" t="s">
        <v>214</v>
      </c>
      <c r="E37" s="19"/>
      <c r="F37" s="69"/>
      <c r="H37" s="70">
        <v>25</v>
      </c>
      <c r="J37" s="27"/>
      <c r="K37" s="15"/>
      <c r="L37" s="15"/>
      <c r="M37" s="15"/>
      <c r="N37" s="15"/>
      <c r="O37" s="15"/>
      <c r="Q37" s="23"/>
    </row>
    <row r="38" spans="1:17" ht="15.75" customHeight="1">
      <c r="A38" s="68">
        <v>32</v>
      </c>
      <c r="B38" s="19" t="s">
        <v>1160</v>
      </c>
      <c r="C38" s="19" t="s">
        <v>1161</v>
      </c>
      <c r="D38" s="19" t="s">
        <v>1162</v>
      </c>
      <c r="E38" s="19"/>
      <c r="F38" s="69"/>
      <c r="H38" s="72">
        <v>25</v>
      </c>
      <c r="J38" s="27"/>
      <c r="K38" s="15"/>
      <c r="L38" s="15"/>
      <c r="M38" s="15"/>
      <c r="N38" s="15"/>
      <c r="O38" s="15"/>
    </row>
    <row r="39" spans="1:17" ht="15.75" customHeight="1"/>
    <row r="40" spans="1:17" ht="15.75" customHeight="1"/>
    <row r="41" spans="1:17" ht="15.75" customHeight="1"/>
    <row r="42" spans="1:17" ht="15.75" customHeight="1"/>
    <row r="43" spans="1:17" ht="15.75" customHeight="1"/>
    <row r="44" spans="1:17" ht="15.75" customHeight="1"/>
    <row r="45" spans="1:17" ht="15.75" customHeight="1"/>
    <row r="46" spans="1:17" ht="15.75" customHeight="1"/>
    <row r="47" spans="1:17" ht="15.75" customHeight="1"/>
    <row r="48" spans="1:1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V2:W2"/>
    <mergeCell ref="V4:W4"/>
    <mergeCell ref="A1:F1"/>
    <mergeCell ref="J1:O1"/>
    <mergeCell ref="T1:Y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19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27" customWidth="1"/>
    <col min="12" max="12" width="24.33203125" customWidth="1"/>
    <col min="13" max="13" width="18.1640625" customWidth="1"/>
    <col min="14" max="14" width="17.6640625" customWidth="1"/>
    <col min="15" max="15" width="20.33203125" customWidth="1"/>
    <col min="16" max="16" width="10.5" customWidth="1"/>
    <col min="17" max="17" width="16" customWidth="1"/>
    <col min="18" max="19" width="10.5" customWidth="1"/>
    <col min="20" max="20" width="7.83203125" customWidth="1"/>
    <col min="21" max="21" width="19.5" customWidth="1"/>
    <col min="22" max="22" width="19.6640625" customWidth="1"/>
    <col min="23" max="23" width="21.33203125" customWidth="1"/>
    <col min="24" max="25" width="9.83203125" customWidth="1"/>
    <col min="26" max="26" width="10.83203125" customWidth="1"/>
    <col min="27" max="27" width="15.83203125" customWidth="1"/>
    <col min="28" max="31" width="10.5" customWidth="1"/>
    <col min="32" max="32" width="7.6640625" customWidth="1"/>
    <col min="33" max="33" width="17.1640625" customWidth="1"/>
    <col min="34" max="34" width="22.1640625" customWidth="1"/>
    <col min="35" max="35" width="21.33203125" customWidth="1"/>
    <col min="36" max="40" width="10.5" customWidth="1"/>
  </cols>
  <sheetData>
    <row r="1" spans="1:39" ht="15.75" customHeight="1">
      <c r="A1" s="125" t="s">
        <v>447</v>
      </c>
      <c r="B1" s="126"/>
      <c r="C1" s="126"/>
      <c r="D1" s="126"/>
      <c r="E1" s="126"/>
      <c r="F1" s="127"/>
      <c r="J1" s="125" t="s">
        <v>447</v>
      </c>
      <c r="K1" s="126"/>
      <c r="L1" s="126"/>
      <c r="M1" s="126"/>
      <c r="N1" s="126"/>
      <c r="O1" s="127"/>
      <c r="T1" s="125" t="s">
        <v>447</v>
      </c>
      <c r="U1" s="126"/>
      <c r="V1" s="126"/>
      <c r="W1" s="126"/>
      <c r="X1" s="126"/>
      <c r="Y1" s="127"/>
      <c r="AF1" s="125" t="s">
        <v>447</v>
      </c>
      <c r="AG1" s="126"/>
      <c r="AH1" s="126"/>
      <c r="AI1" s="126"/>
      <c r="AJ1" s="126"/>
      <c r="AK1" s="127"/>
    </row>
    <row r="2" spans="1:39" ht="15.75" customHeight="1">
      <c r="C2" s="128" t="s">
        <v>1163</v>
      </c>
      <c r="D2" s="127"/>
      <c r="L2" s="128" t="s">
        <v>1163</v>
      </c>
      <c r="M2" s="127"/>
      <c r="V2" s="128" t="s">
        <v>1163</v>
      </c>
      <c r="W2" s="127"/>
      <c r="AH2" s="128" t="s">
        <v>1163</v>
      </c>
      <c r="AI2" s="127"/>
    </row>
    <row r="3" spans="1:39" ht="15.75" customHeight="1"/>
    <row r="4" spans="1:39" ht="15.75" customHeight="1">
      <c r="C4" s="129" t="s">
        <v>449</v>
      </c>
      <c r="D4" s="130"/>
      <c r="L4" s="129" t="s">
        <v>1164</v>
      </c>
      <c r="M4" s="130"/>
      <c r="V4" s="129" t="s">
        <v>1035</v>
      </c>
      <c r="W4" s="130"/>
      <c r="AH4" s="129" t="s">
        <v>1165</v>
      </c>
      <c r="AI4" s="130"/>
    </row>
    <row r="5" spans="1:39" ht="15.75" customHeight="1"/>
    <row r="6" spans="1:39" ht="15.75" customHeight="1">
      <c r="A6" s="64"/>
      <c r="B6" s="65" t="s">
        <v>451</v>
      </c>
      <c r="C6" s="65" t="s">
        <v>452</v>
      </c>
      <c r="D6" s="65" t="s">
        <v>453</v>
      </c>
      <c r="E6" s="65" t="s">
        <v>454</v>
      </c>
      <c r="F6" s="66" t="s">
        <v>455</v>
      </c>
      <c r="H6" s="67" t="s">
        <v>456</v>
      </c>
      <c r="J6" s="64"/>
      <c r="K6" s="65" t="s">
        <v>451</v>
      </c>
      <c r="L6" s="65" t="s">
        <v>452</v>
      </c>
      <c r="M6" s="65" t="s">
        <v>453</v>
      </c>
      <c r="N6" s="65" t="s">
        <v>454</v>
      </c>
      <c r="O6" s="66" t="s">
        <v>455</v>
      </c>
      <c r="Q6" s="67" t="s">
        <v>456</v>
      </c>
      <c r="T6" s="64"/>
      <c r="U6" s="65" t="s">
        <v>451</v>
      </c>
      <c r="V6" s="65" t="s">
        <v>452</v>
      </c>
      <c r="W6" s="65" t="s">
        <v>453</v>
      </c>
      <c r="X6" s="65" t="s">
        <v>454</v>
      </c>
      <c r="Y6" s="66" t="s">
        <v>455</v>
      </c>
      <c r="AA6" s="67" t="s">
        <v>456</v>
      </c>
      <c r="AF6" s="64"/>
      <c r="AG6" s="65" t="s">
        <v>451</v>
      </c>
      <c r="AH6" s="65" t="s">
        <v>452</v>
      </c>
      <c r="AI6" s="65" t="s">
        <v>453</v>
      </c>
      <c r="AJ6" s="65" t="s">
        <v>454</v>
      </c>
      <c r="AK6" s="66" t="s">
        <v>455</v>
      </c>
      <c r="AM6" s="67" t="s">
        <v>456</v>
      </c>
    </row>
    <row r="7" spans="1:39" ht="15.75" customHeight="1">
      <c r="A7" s="68" t="s">
        <v>457</v>
      </c>
      <c r="B7" s="19" t="s">
        <v>1166</v>
      </c>
      <c r="C7" s="19" t="s">
        <v>1167</v>
      </c>
      <c r="D7" s="19" t="s">
        <v>1168</v>
      </c>
      <c r="E7" s="19"/>
      <c r="F7" s="69"/>
      <c r="H7" s="70">
        <v>120</v>
      </c>
      <c r="J7" s="68" t="s">
        <v>457</v>
      </c>
      <c r="K7" s="19" t="s">
        <v>1169</v>
      </c>
      <c r="L7" s="19" t="s">
        <v>1170</v>
      </c>
      <c r="M7" s="19" t="s">
        <v>1171</v>
      </c>
      <c r="N7" s="19" t="s">
        <v>1172</v>
      </c>
      <c r="O7" s="69"/>
      <c r="Q7" s="70">
        <v>180</v>
      </c>
      <c r="T7" s="68" t="s">
        <v>457</v>
      </c>
      <c r="U7" s="19" t="s">
        <v>500</v>
      </c>
      <c r="V7" s="19" t="s">
        <v>77</v>
      </c>
      <c r="W7" s="19" t="s">
        <v>840</v>
      </c>
      <c r="X7" s="19"/>
      <c r="Y7" s="69"/>
      <c r="AA7" s="70">
        <v>90</v>
      </c>
      <c r="AF7" s="68" t="s">
        <v>457</v>
      </c>
      <c r="AG7" s="19" t="s">
        <v>1173</v>
      </c>
      <c r="AH7" s="19" t="s">
        <v>1174</v>
      </c>
      <c r="AI7" s="19"/>
      <c r="AJ7" s="19"/>
      <c r="AK7" s="69"/>
      <c r="AM7" s="70">
        <v>40</v>
      </c>
    </row>
    <row r="8" spans="1:39" ht="15.75" customHeight="1">
      <c r="A8" s="68" t="s">
        <v>458</v>
      </c>
      <c r="B8" s="19" t="s">
        <v>195</v>
      </c>
      <c r="C8" s="19" t="s">
        <v>1175</v>
      </c>
      <c r="D8" s="19" t="s">
        <v>1176</v>
      </c>
      <c r="E8" s="19"/>
      <c r="F8" s="69"/>
      <c r="H8" s="70">
        <v>115</v>
      </c>
      <c r="I8" s="71"/>
      <c r="J8" s="68" t="s">
        <v>458</v>
      </c>
      <c r="K8" s="19" t="s">
        <v>1177</v>
      </c>
      <c r="L8" s="19" t="s">
        <v>1178</v>
      </c>
      <c r="M8" s="19" t="s">
        <v>1179</v>
      </c>
      <c r="N8" s="19" t="s">
        <v>1180</v>
      </c>
      <c r="O8" s="69"/>
      <c r="Q8" s="70">
        <v>175</v>
      </c>
      <c r="T8" s="68" t="s">
        <v>458</v>
      </c>
      <c r="U8" s="19" t="s">
        <v>1181</v>
      </c>
      <c r="V8" s="19" t="s">
        <v>1182</v>
      </c>
      <c r="W8" s="19" t="s">
        <v>1183</v>
      </c>
      <c r="X8" s="19"/>
      <c r="Y8" s="69"/>
      <c r="AA8" s="70">
        <v>80</v>
      </c>
      <c r="AF8" s="68" t="s">
        <v>458</v>
      </c>
      <c r="AG8" s="19" t="s">
        <v>1184</v>
      </c>
      <c r="AH8" s="19" t="s">
        <v>1185</v>
      </c>
      <c r="AI8" s="19"/>
      <c r="AJ8" s="19"/>
      <c r="AK8" s="69"/>
      <c r="AM8" s="70">
        <v>30</v>
      </c>
    </row>
    <row r="9" spans="1:39" ht="15.75" customHeight="1">
      <c r="A9" s="68" t="s">
        <v>459</v>
      </c>
      <c r="B9" s="19" t="s">
        <v>74</v>
      </c>
      <c r="C9" s="19" t="s">
        <v>71</v>
      </c>
      <c r="D9" s="19" t="s">
        <v>527</v>
      </c>
      <c r="E9" s="19"/>
      <c r="F9" s="69"/>
      <c r="H9" s="70">
        <v>110</v>
      </c>
      <c r="J9" s="68" t="s">
        <v>459</v>
      </c>
      <c r="K9" s="19" t="s">
        <v>1166</v>
      </c>
      <c r="L9" s="19" t="s">
        <v>1186</v>
      </c>
      <c r="M9" s="19" t="s">
        <v>1187</v>
      </c>
      <c r="N9" s="19" t="s">
        <v>1168</v>
      </c>
      <c r="O9" s="69"/>
      <c r="Q9" s="70">
        <v>170</v>
      </c>
      <c r="T9" s="68" t="s">
        <v>459</v>
      </c>
      <c r="U9" s="19" t="s">
        <v>558</v>
      </c>
      <c r="V9" s="19" t="s">
        <v>70</v>
      </c>
      <c r="W9" s="19" t="s">
        <v>780</v>
      </c>
      <c r="X9" s="19"/>
      <c r="Y9" s="69"/>
      <c r="AA9" s="70">
        <v>70</v>
      </c>
      <c r="AF9" s="68" t="s">
        <v>459</v>
      </c>
      <c r="AG9" s="19" t="s">
        <v>1188</v>
      </c>
      <c r="AH9" s="19" t="s">
        <v>1189</v>
      </c>
      <c r="AI9" s="19"/>
      <c r="AJ9" s="19"/>
      <c r="AK9" s="69"/>
      <c r="AM9" s="70">
        <v>20</v>
      </c>
    </row>
    <row r="10" spans="1:39" ht="15.75" customHeight="1">
      <c r="A10" s="68">
        <v>4</v>
      </c>
      <c r="B10" s="19" t="s">
        <v>260</v>
      </c>
      <c r="C10" s="19" t="s">
        <v>1190</v>
      </c>
      <c r="D10" s="19" t="s">
        <v>534</v>
      </c>
      <c r="E10" s="19"/>
      <c r="F10" s="69"/>
      <c r="H10" s="70">
        <v>105</v>
      </c>
      <c r="J10" s="68">
        <v>4</v>
      </c>
      <c r="K10" s="19" t="s">
        <v>500</v>
      </c>
      <c r="L10" s="19" t="s">
        <v>1175</v>
      </c>
      <c r="M10" s="19" t="s">
        <v>195</v>
      </c>
      <c r="N10" s="19" t="s">
        <v>411</v>
      </c>
      <c r="O10" s="69"/>
      <c r="Q10" s="70">
        <v>165</v>
      </c>
      <c r="T10" s="68">
        <v>4</v>
      </c>
      <c r="U10" s="19" t="s">
        <v>1191</v>
      </c>
      <c r="V10" s="19" t="s">
        <v>1192</v>
      </c>
      <c r="W10" s="19" t="s">
        <v>1193</v>
      </c>
      <c r="X10" s="19"/>
      <c r="Y10" s="69"/>
      <c r="AA10" s="70">
        <v>60</v>
      </c>
      <c r="AF10" s="68">
        <v>4</v>
      </c>
      <c r="AG10" s="19" t="s">
        <v>1194</v>
      </c>
      <c r="AH10" s="19" t="s">
        <v>1195</v>
      </c>
      <c r="AI10" s="19"/>
      <c r="AJ10" s="19"/>
      <c r="AK10" s="69"/>
      <c r="AM10" s="72">
        <v>10</v>
      </c>
    </row>
    <row r="11" spans="1:39" ht="15.75" customHeight="1">
      <c r="A11" s="68">
        <v>5</v>
      </c>
      <c r="B11" s="15" t="s">
        <v>1196</v>
      </c>
      <c r="C11" s="15" t="s">
        <v>1197</v>
      </c>
      <c r="D11" s="15" t="s">
        <v>1198</v>
      </c>
      <c r="E11" s="19"/>
      <c r="F11" s="69"/>
      <c r="H11" s="70">
        <v>100</v>
      </c>
      <c r="J11" s="68">
        <v>5</v>
      </c>
      <c r="K11" s="19" t="s">
        <v>71</v>
      </c>
      <c r="L11" s="19" t="s">
        <v>538</v>
      </c>
      <c r="M11" s="19" t="s">
        <v>77</v>
      </c>
      <c r="N11" s="19" t="s">
        <v>74</v>
      </c>
      <c r="O11" s="69"/>
      <c r="Q11" s="70">
        <v>160</v>
      </c>
      <c r="T11" s="68">
        <v>5</v>
      </c>
      <c r="U11" s="19" t="s">
        <v>1199</v>
      </c>
      <c r="V11" s="19" t="s">
        <v>1200</v>
      </c>
      <c r="W11" s="19" t="s">
        <v>1201</v>
      </c>
      <c r="X11" s="19"/>
      <c r="Y11" s="69"/>
      <c r="AA11" s="70">
        <v>50</v>
      </c>
      <c r="AF11" s="27"/>
      <c r="AG11" s="15"/>
      <c r="AH11" s="15"/>
      <c r="AI11" s="15"/>
      <c r="AJ11" s="15"/>
      <c r="AK11" s="15"/>
    </row>
    <row r="12" spans="1:39" ht="15.75" customHeight="1">
      <c r="A12" s="68">
        <v>6</v>
      </c>
      <c r="B12" s="19" t="s">
        <v>1202</v>
      </c>
      <c r="C12" s="19" t="s">
        <v>1203</v>
      </c>
      <c r="D12" s="19" t="s">
        <v>1204</v>
      </c>
      <c r="E12" s="19"/>
      <c r="F12" s="69"/>
      <c r="H12" s="70">
        <v>95</v>
      </c>
      <c r="J12" s="68">
        <v>6</v>
      </c>
      <c r="K12" s="19" t="s">
        <v>169</v>
      </c>
      <c r="L12" s="19" t="s">
        <v>510</v>
      </c>
      <c r="M12" s="19" t="s">
        <v>709</v>
      </c>
      <c r="N12" s="19" t="s">
        <v>171</v>
      </c>
      <c r="O12" s="69"/>
      <c r="Q12" s="70">
        <v>155</v>
      </c>
      <c r="T12" s="68">
        <v>6</v>
      </c>
      <c r="U12" s="19" t="s">
        <v>1205</v>
      </c>
      <c r="V12" s="19" t="s">
        <v>1206</v>
      </c>
      <c r="W12" s="19" t="s">
        <v>1207</v>
      </c>
      <c r="X12" s="19"/>
      <c r="Y12" s="69"/>
      <c r="AA12" s="70">
        <v>40</v>
      </c>
      <c r="AF12" s="27"/>
      <c r="AG12" s="15"/>
      <c r="AH12" s="15"/>
      <c r="AI12" s="15"/>
      <c r="AJ12" s="15"/>
      <c r="AK12" s="15"/>
      <c r="AM12" s="23"/>
    </row>
    <row r="13" spans="1:39" ht="15.75" customHeight="1">
      <c r="A13" s="68">
        <v>7</v>
      </c>
      <c r="B13" s="19" t="s">
        <v>267</v>
      </c>
      <c r="C13" s="19" t="s">
        <v>411</v>
      </c>
      <c r="D13" s="19" t="s">
        <v>1208</v>
      </c>
      <c r="E13" s="19"/>
      <c r="F13" s="69"/>
      <c r="H13" s="70">
        <v>90</v>
      </c>
      <c r="J13" s="68">
        <v>7</v>
      </c>
      <c r="K13" s="19" t="s">
        <v>1209</v>
      </c>
      <c r="L13" s="19" t="s">
        <v>81</v>
      </c>
      <c r="M13" s="19" t="s">
        <v>960</v>
      </c>
      <c r="N13" s="19"/>
      <c r="O13" s="69"/>
      <c r="Q13" s="70">
        <v>150</v>
      </c>
      <c r="T13" s="68">
        <v>7</v>
      </c>
      <c r="U13" s="19" t="s">
        <v>1210</v>
      </c>
      <c r="V13" s="19" t="s">
        <v>1211</v>
      </c>
      <c r="W13" s="19" t="s">
        <v>1212</v>
      </c>
      <c r="X13" s="19"/>
      <c r="Y13" s="69"/>
      <c r="AA13" s="70">
        <v>30</v>
      </c>
      <c r="AF13" s="27"/>
      <c r="AG13" s="15"/>
      <c r="AH13" s="15"/>
      <c r="AI13" s="15"/>
      <c r="AJ13" s="15"/>
      <c r="AK13" s="15"/>
      <c r="AM13" s="23"/>
    </row>
    <row r="14" spans="1:39" ht="15.75" customHeight="1">
      <c r="A14" s="68">
        <v>8</v>
      </c>
      <c r="B14" s="19" t="s">
        <v>891</v>
      </c>
      <c r="C14" s="19" t="s">
        <v>1213</v>
      </c>
      <c r="D14" s="19" t="s">
        <v>1214</v>
      </c>
      <c r="E14" s="19"/>
      <c r="F14" s="69"/>
      <c r="H14" s="70">
        <v>85</v>
      </c>
      <c r="J14" s="68">
        <v>8</v>
      </c>
      <c r="K14" s="19" t="s">
        <v>1176</v>
      </c>
      <c r="L14" s="19" t="s">
        <v>698</v>
      </c>
      <c r="M14" s="19" t="s">
        <v>1215</v>
      </c>
      <c r="N14" s="19" t="s">
        <v>1216</v>
      </c>
      <c r="O14" s="69"/>
      <c r="Q14" s="70">
        <v>145</v>
      </c>
      <c r="T14" s="68">
        <v>8</v>
      </c>
      <c r="U14" s="19" t="s">
        <v>1217</v>
      </c>
      <c r="V14" s="19" t="s">
        <v>1218</v>
      </c>
      <c r="W14" s="19" t="s">
        <v>1219</v>
      </c>
      <c r="X14" s="19"/>
      <c r="Y14" s="69"/>
      <c r="AA14" s="70">
        <v>20</v>
      </c>
      <c r="AF14" s="27"/>
      <c r="AG14" s="15"/>
      <c r="AH14" s="15"/>
      <c r="AI14" s="15"/>
      <c r="AJ14" s="15"/>
      <c r="AK14" s="15"/>
      <c r="AM14" s="23"/>
    </row>
    <row r="15" spans="1:39" ht="15.75" customHeight="1">
      <c r="A15" s="68">
        <v>9</v>
      </c>
      <c r="B15" s="19" t="s">
        <v>1220</v>
      </c>
      <c r="C15" s="19" t="s">
        <v>1221</v>
      </c>
      <c r="D15" s="19" t="s">
        <v>1222</v>
      </c>
      <c r="E15" s="19"/>
      <c r="F15" s="69"/>
      <c r="H15" s="70">
        <v>80</v>
      </c>
      <c r="J15" s="68">
        <v>9</v>
      </c>
      <c r="K15" s="19" t="s">
        <v>1223</v>
      </c>
      <c r="L15" s="19" t="s">
        <v>1224</v>
      </c>
      <c r="M15" s="19" t="s">
        <v>1225</v>
      </c>
      <c r="N15" s="19" t="s">
        <v>1226</v>
      </c>
      <c r="O15" s="69"/>
      <c r="Q15" s="70">
        <v>140</v>
      </c>
      <c r="T15" s="117">
        <v>9</v>
      </c>
      <c r="U15" s="45" t="s">
        <v>1227</v>
      </c>
      <c r="V15" s="45" t="s">
        <v>1228</v>
      </c>
      <c r="W15" s="45" t="s">
        <v>1229</v>
      </c>
      <c r="X15" s="45"/>
      <c r="Y15" s="118"/>
      <c r="AA15" s="72">
        <v>10</v>
      </c>
      <c r="AF15" s="125" t="s">
        <v>447</v>
      </c>
      <c r="AG15" s="126"/>
      <c r="AH15" s="126"/>
      <c r="AI15" s="126"/>
      <c r="AJ15" s="126"/>
      <c r="AK15" s="127"/>
    </row>
    <row r="16" spans="1:39" ht="15.75" customHeight="1">
      <c r="A16" s="68">
        <v>10</v>
      </c>
      <c r="B16" s="19" t="s">
        <v>123</v>
      </c>
      <c r="C16" s="19" t="s">
        <v>424</v>
      </c>
      <c r="D16" s="19" t="s">
        <v>1230</v>
      </c>
      <c r="E16" s="19"/>
      <c r="F16" s="69"/>
      <c r="H16" s="70">
        <v>75</v>
      </c>
      <c r="J16" s="68">
        <v>10</v>
      </c>
      <c r="K16" s="19" t="s">
        <v>123</v>
      </c>
      <c r="L16" s="19" t="s">
        <v>267</v>
      </c>
      <c r="M16" s="19" t="s">
        <v>424</v>
      </c>
      <c r="N16" s="19" t="s">
        <v>65</v>
      </c>
      <c r="O16" s="69"/>
      <c r="Q16" s="70">
        <v>135</v>
      </c>
      <c r="T16" s="115"/>
      <c r="U16" s="45"/>
      <c r="V16" s="45"/>
      <c r="W16" s="45"/>
      <c r="X16" s="45"/>
      <c r="Y16" s="45"/>
      <c r="AH16" s="128" t="s">
        <v>1163</v>
      </c>
      <c r="AI16" s="127"/>
    </row>
    <row r="17" spans="1:39" ht="15.75" customHeight="1">
      <c r="A17" s="68">
        <v>11</v>
      </c>
      <c r="B17" s="19" t="s">
        <v>1231</v>
      </c>
      <c r="C17" s="19" t="s">
        <v>1232</v>
      </c>
      <c r="D17" s="19" t="s">
        <v>1233</v>
      </c>
      <c r="E17" s="19"/>
      <c r="F17" s="69"/>
      <c r="H17" s="70">
        <v>70</v>
      </c>
      <c r="J17" s="68">
        <v>11</v>
      </c>
      <c r="K17" s="19" t="s">
        <v>1234</v>
      </c>
      <c r="L17" s="19" t="s">
        <v>1235</v>
      </c>
      <c r="M17" s="19" t="s">
        <v>1236</v>
      </c>
      <c r="N17" s="19" t="s">
        <v>1237</v>
      </c>
      <c r="O17" s="69"/>
      <c r="Q17" s="70">
        <v>130</v>
      </c>
      <c r="T17" s="27"/>
      <c r="U17" s="15"/>
      <c r="V17" s="15"/>
      <c r="W17" s="15"/>
      <c r="X17" s="15"/>
      <c r="Y17" s="15"/>
      <c r="AA17" s="23"/>
    </row>
    <row r="18" spans="1:39" ht="15.75" customHeight="1">
      <c r="A18" s="68">
        <v>12</v>
      </c>
      <c r="B18" s="19" t="s">
        <v>1238</v>
      </c>
      <c r="C18" s="19" t="s">
        <v>1026</v>
      </c>
      <c r="D18" s="19" t="s">
        <v>1239</v>
      </c>
      <c r="E18" s="19"/>
      <c r="F18" s="69"/>
      <c r="H18" s="70">
        <v>65</v>
      </c>
      <c r="J18" s="68">
        <v>12</v>
      </c>
      <c r="K18" s="19" t="s">
        <v>1240</v>
      </c>
      <c r="L18" s="19" t="s">
        <v>1190</v>
      </c>
      <c r="M18" s="19" t="s">
        <v>534</v>
      </c>
      <c r="N18" s="19" t="s">
        <v>260</v>
      </c>
      <c r="O18" s="69"/>
      <c r="Q18" s="70">
        <v>125</v>
      </c>
      <c r="T18" s="27"/>
      <c r="U18" s="15"/>
      <c r="V18" s="15"/>
      <c r="W18" s="15"/>
      <c r="X18" s="15"/>
      <c r="Y18" s="15"/>
      <c r="AA18" s="23"/>
      <c r="AH18" s="129" t="s">
        <v>1241</v>
      </c>
      <c r="AI18" s="130"/>
    </row>
    <row r="19" spans="1:39" ht="15.75" customHeight="1">
      <c r="A19" s="68">
        <v>13</v>
      </c>
      <c r="B19" s="19" t="s">
        <v>347</v>
      </c>
      <c r="C19" s="19" t="s">
        <v>895</v>
      </c>
      <c r="D19" s="19" t="s">
        <v>1242</v>
      </c>
      <c r="E19" s="19"/>
      <c r="F19" s="69"/>
      <c r="H19" s="70">
        <v>60</v>
      </c>
      <c r="J19" s="68">
        <v>13</v>
      </c>
      <c r="K19" s="19" t="s">
        <v>1243</v>
      </c>
      <c r="L19" s="19" t="s">
        <v>1244</v>
      </c>
      <c r="M19" s="19" t="s">
        <v>278</v>
      </c>
      <c r="N19" s="19" t="s">
        <v>1245</v>
      </c>
      <c r="O19" s="69"/>
      <c r="Q19" s="70">
        <v>120</v>
      </c>
      <c r="T19" s="27"/>
      <c r="U19" s="15"/>
      <c r="V19" s="15"/>
      <c r="W19" s="15"/>
      <c r="X19" s="15"/>
      <c r="Y19" s="15"/>
      <c r="AA19" s="23"/>
    </row>
    <row r="20" spans="1:39" ht="15.75" customHeight="1">
      <c r="A20" s="68">
        <v>14</v>
      </c>
      <c r="B20" s="19" t="s">
        <v>1246</v>
      </c>
      <c r="C20" s="19" t="s">
        <v>1247</v>
      </c>
      <c r="D20" s="19" t="s">
        <v>1248</v>
      </c>
      <c r="E20" s="19"/>
      <c r="F20" s="69"/>
      <c r="H20" s="70">
        <v>55</v>
      </c>
      <c r="J20" s="68">
        <v>14</v>
      </c>
      <c r="K20" s="19" t="s">
        <v>1212</v>
      </c>
      <c r="L20" s="19" t="s">
        <v>347</v>
      </c>
      <c r="M20" s="19" t="s">
        <v>104</v>
      </c>
      <c r="N20" s="19" t="s">
        <v>1249</v>
      </c>
      <c r="O20" s="69"/>
      <c r="Q20" s="70">
        <v>115</v>
      </c>
      <c r="T20" s="27"/>
      <c r="U20" s="15"/>
      <c r="V20" s="15"/>
      <c r="W20" s="15"/>
      <c r="X20" s="15"/>
      <c r="Y20" s="15"/>
      <c r="AA20" s="23"/>
      <c r="AF20" s="64"/>
      <c r="AG20" s="65" t="s">
        <v>451</v>
      </c>
      <c r="AH20" s="65" t="s">
        <v>452</v>
      </c>
      <c r="AI20" s="65" t="s">
        <v>453</v>
      </c>
      <c r="AJ20" s="65" t="s">
        <v>454</v>
      </c>
      <c r="AK20" s="66" t="s">
        <v>455</v>
      </c>
      <c r="AM20" s="67" t="s">
        <v>456</v>
      </c>
    </row>
    <row r="21" spans="1:39" ht="15.75" customHeight="1">
      <c r="A21" s="68">
        <v>15</v>
      </c>
      <c r="B21" s="19" t="s">
        <v>1250</v>
      </c>
      <c r="C21" s="19" t="s">
        <v>1251</v>
      </c>
      <c r="D21" s="19" t="s">
        <v>1252</v>
      </c>
      <c r="E21" s="19"/>
      <c r="F21" s="69"/>
      <c r="H21" s="70">
        <v>50</v>
      </c>
      <c r="J21" s="68">
        <v>15</v>
      </c>
      <c r="K21" s="19" t="s">
        <v>1253</v>
      </c>
      <c r="L21" s="19" t="s">
        <v>1254</v>
      </c>
      <c r="M21" s="19" t="s">
        <v>1255</v>
      </c>
      <c r="N21" s="19" t="s">
        <v>1256</v>
      </c>
      <c r="O21" s="69"/>
      <c r="Q21" s="70">
        <v>110</v>
      </c>
      <c r="T21" s="27"/>
      <c r="U21" s="15"/>
      <c r="V21" s="15"/>
      <c r="W21" s="15"/>
      <c r="X21" s="15"/>
      <c r="Y21" s="15"/>
      <c r="AA21" s="23"/>
      <c r="AF21" s="68" t="s">
        <v>457</v>
      </c>
      <c r="AG21" s="19" t="s">
        <v>267</v>
      </c>
      <c r="AH21" s="19" t="s">
        <v>74</v>
      </c>
      <c r="AI21" s="19"/>
      <c r="AJ21" s="19"/>
      <c r="AK21" s="69"/>
      <c r="AM21" s="70">
        <v>50</v>
      </c>
    </row>
    <row r="22" spans="1:39" ht="15.75" customHeight="1">
      <c r="A22" s="68">
        <v>16</v>
      </c>
      <c r="B22" s="19" t="s">
        <v>1257</v>
      </c>
      <c r="C22" s="19" t="s">
        <v>1258</v>
      </c>
      <c r="D22" s="19" t="s">
        <v>1259</v>
      </c>
      <c r="E22" s="19"/>
      <c r="F22" s="69"/>
      <c r="H22" s="70">
        <v>45</v>
      </c>
      <c r="J22" s="68">
        <v>16</v>
      </c>
      <c r="K22" s="19" t="s">
        <v>1260</v>
      </c>
      <c r="L22" s="19" t="s">
        <v>1261</v>
      </c>
      <c r="M22" s="19" t="s">
        <v>1262</v>
      </c>
      <c r="N22" s="19" t="s">
        <v>1263</v>
      </c>
      <c r="O22" s="69"/>
      <c r="Q22" s="70">
        <v>105</v>
      </c>
      <c r="T22" s="27"/>
      <c r="U22" s="15"/>
      <c r="V22" s="15"/>
      <c r="W22" s="15"/>
      <c r="X22" s="15"/>
      <c r="Y22" s="15"/>
      <c r="AA22" s="23"/>
      <c r="AF22" s="68" t="s">
        <v>458</v>
      </c>
      <c r="AG22" s="19" t="s">
        <v>123</v>
      </c>
      <c r="AH22" s="19" t="s">
        <v>1230</v>
      </c>
      <c r="AI22" s="19"/>
      <c r="AJ22" s="19"/>
      <c r="AK22" s="69"/>
      <c r="AM22" s="70">
        <v>45</v>
      </c>
    </row>
    <row r="23" spans="1:39" ht="15.75" customHeight="1">
      <c r="A23" s="68">
        <v>17</v>
      </c>
      <c r="B23" s="19" t="s">
        <v>1264</v>
      </c>
      <c r="C23" s="19" t="s">
        <v>788</v>
      </c>
      <c r="D23" s="19" t="s">
        <v>789</v>
      </c>
      <c r="E23" s="19"/>
      <c r="F23" s="69"/>
      <c r="H23" s="70">
        <v>40</v>
      </c>
      <c r="J23" s="68">
        <v>17</v>
      </c>
      <c r="K23" s="19" t="s">
        <v>1231</v>
      </c>
      <c r="L23" s="19" t="s">
        <v>1193</v>
      </c>
      <c r="M23" s="19" t="s">
        <v>1265</v>
      </c>
      <c r="N23" s="19" t="s">
        <v>1233</v>
      </c>
      <c r="O23" s="69"/>
      <c r="Q23" s="70">
        <v>100</v>
      </c>
      <c r="T23" s="27"/>
      <c r="U23" s="15"/>
      <c r="V23" s="15"/>
      <c r="W23" s="15"/>
      <c r="X23" s="15"/>
      <c r="Y23" s="15"/>
      <c r="AA23" s="23"/>
      <c r="AF23" s="68" t="s">
        <v>459</v>
      </c>
      <c r="AG23" s="19" t="s">
        <v>1180</v>
      </c>
      <c r="AH23" s="19" t="s">
        <v>1266</v>
      </c>
      <c r="AI23" s="19"/>
      <c r="AJ23" s="19"/>
      <c r="AK23" s="69"/>
      <c r="AM23" s="70">
        <v>40</v>
      </c>
    </row>
    <row r="24" spans="1:39" ht="15.75" customHeight="1">
      <c r="A24" s="68">
        <v>18</v>
      </c>
      <c r="B24" s="19" t="s">
        <v>125</v>
      </c>
      <c r="C24" s="19" t="s">
        <v>278</v>
      </c>
      <c r="D24" s="19" t="s">
        <v>1245</v>
      </c>
      <c r="E24" s="19"/>
      <c r="F24" s="69"/>
      <c r="H24" s="70">
        <v>35</v>
      </c>
      <c r="J24" s="68">
        <v>18</v>
      </c>
      <c r="K24" s="19" t="s">
        <v>442</v>
      </c>
      <c r="L24" s="19" t="s">
        <v>443</v>
      </c>
      <c r="M24" s="19" t="s">
        <v>1267</v>
      </c>
      <c r="N24" s="19" t="s">
        <v>1268</v>
      </c>
      <c r="O24" s="69"/>
      <c r="Q24" s="70">
        <v>95</v>
      </c>
      <c r="T24" s="27"/>
      <c r="U24" s="15"/>
      <c r="V24" s="15"/>
      <c r="W24" s="15"/>
      <c r="X24" s="15"/>
      <c r="Y24" s="15"/>
      <c r="AA24" s="23"/>
      <c r="AF24" s="68">
        <v>4</v>
      </c>
      <c r="AG24" s="19" t="s">
        <v>1214</v>
      </c>
      <c r="AH24" s="19" t="s">
        <v>1269</v>
      </c>
      <c r="AI24" s="19"/>
      <c r="AJ24" s="19"/>
      <c r="AK24" s="69"/>
      <c r="AM24" s="70">
        <v>35</v>
      </c>
    </row>
    <row r="25" spans="1:39" ht="15.75" customHeight="1">
      <c r="A25" s="68">
        <v>19</v>
      </c>
      <c r="B25" s="19" t="s">
        <v>60</v>
      </c>
      <c r="C25" s="19" t="s">
        <v>1270</v>
      </c>
      <c r="D25" s="19" t="s">
        <v>1271</v>
      </c>
      <c r="E25" s="19"/>
      <c r="F25" s="69"/>
      <c r="H25" s="70">
        <v>30</v>
      </c>
      <c r="J25" s="68">
        <v>19</v>
      </c>
      <c r="K25" s="19" t="s">
        <v>1272</v>
      </c>
      <c r="L25" s="19" t="s">
        <v>1273</v>
      </c>
      <c r="M25" s="19" t="s">
        <v>1274</v>
      </c>
      <c r="N25" s="19" t="s">
        <v>1198</v>
      </c>
      <c r="O25" s="69"/>
      <c r="Q25" s="70">
        <v>90</v>
      </c>
      <c r="T25" s="27"/>
      <c r="U25" s="15"/>
      <c r="V25" s="15"/>
      <c r="W25" s="15"/>
      <c r="X25" s="15"/>
      <c r="Y25" s="15"/>
      <c r="AA25" s="23"/>
      <c r="AF25" s="68">
        <v>5</v>
      </c>
      <c r="AG25" s="19" t="s">
        <v>1275</v>
      </c>
      <c r="AH25" s="19" t="s">
        <v>125</v>
      </c>
      <c r="AI25" s="19"/>
      <c r="AJ25" s="19"/>
      <c r="AK25" s="69"/>
      <c r="AM25" s="70">
        <v>30</v>
      </c>
    </row>
    <row r="26" spans="1:39" ht="15.75" customHeight="1">
      <c r="A26" s="68">
        <v>20</v>
      </c>
      <c r="B26" s="19" t="s">
        <v>1276</v>
      </c>
      <c r="C26" s="19" t="s">
        <v>1277</v>
      </c>
      <c r="D26" s="19" t="s">
        <v>1278</v>
      </c>
      <c r="E26" s="19"/>
      <c r="F26" s="69"/>
      <c r="H26" s="70">
        <v>25</v>
      </c>
      <c r="J26" s="68">
        <v>20</v>
      </c>
      <c r="K26" s="19" t="s">
        <v>1279</v>
      </c>
      <c r="L26" s="19" t="s">
        <v>1280</v>
      </c>
      <c r="M26" s="19" t="s">
        <v>1281</v>
      </c>
      <c r="N26" s="19" t="s">
        <v>1282</v>
      </c>
      <c r="O26" s="69"/>
      <c r="Q26" s="70">
        <v>85</v>
      </c>
      <c r="T26" s="27"/>
      <c r="U26" s="15"/>
      <c r="V26" s="15"/>
      <c r="W26" s="15"/>
      <c r="X26" s="15"/>
      <c r="Y26" s="15"/>
      <c r="AA26" s="23"/>
      <c r="AF26" s="68">
        <v>6</v>
      </c>
      <c r="AG26" s="19" t="s">
        <v>442</v>
      </c>
      <c r="AH26" s="19" t="s">
        <v>443</v>
      </c>
      <c r="AI26" s="19"/>
      <c r="AJ26" s="19"/>
      <c r="AK26" s="69"/>
      <c r="AM26" s="70">
        <v>25</v>
      </c>
    </row>
    <row r="27" spans="1:39" ht="15.75" customHeight="1">
      <c r="A27" s="68">
        <v>21</v>
      </c>
      <c r="B27" s="19" t="s">
        <v>1283</v>
      </c>
      <c r="C27" s="19" t="s">
        <v>1284</v>
      </c>
      <c r="D27" s="19" t="s">
        <v>1285</v>
      </c>
      <c r="E27" s="19"/>
      <c r="F27" s="69"/>
      <c r="H27" s="70">
        <v>20</v>
      </c>
      <c r="J27" s="68">
        <v>21</v>
      </c>
      <c r="K27" s="19" t="s">
        <v>1286</v>
      </c>
      <c r="L27" s="19" t="s">
        <v>1027</v>
      </c>
      <c r="M27" s="19" t="s">
        <v>1287</v>
      </c>
      <c r="N27" s="19" t="s">
        <v>1288</v>
      </c>
      <c r="O27" s="69"/>
      <c r="Q27" s="70">
        <v>80</v>
      </c>
      <c r="T27" s="27"/>
      <c r="U27" s="15"/>
      <c r="V27" s="15"/>
      <c r="W27" s="15"/>
      <c r="X27" s="15"/>
      <c r="Y27" s="15"/>
      <c r="AA27" s="23"/>
      <c r="AF27" s="68">
        <v>7</v>
      </c>
      <c r="AG27" s="19" t="s">
        <v>1205</v>
      </c>
      <c r="AH27" s="19" t="s">
        <v>1265</v>
      </c>
      <c r="AI27" s="19"/>
      <c r="AJ27" s="19"/>
      <c r="AK27" s="69"/>
      <c r="AM27" s="70">
        <v>20</v>
      </c>
    </row>
    <row r="28" spans="1:39" ht="15.75" customHeight="1">
      <c r="A28" s="68">
        <v>22</v>
      </c>
      <c r="B28" s="19" t="s">
        <v>1289</v>
      </c>
      <c r="C28" s="19" t="s">
        <v>282</v>
      </c>
      <c r="D28" s="19" t="s">
        <v>1290</v>
      </c>
      <c r="E28" s="19"/>
      <c r="F28" s="69"/>
      <c r="H28" s="70">
        <v>15</v>
      </c>
      <c r="J28" s="68">
        <v>22</v>
      </c>
      <c r="K28" s="19" t="s">
        <v>1291</v>
      </c>
      <c r="L28" s="19" t="s">
        <v>336</v>
      </c>
      <c r="M28" s="19" t="s">
        <v>1292</v>
      </c>
      <c r="N28" s="19"/>
      <c r="O28" s="69"/>
      <c r="Q28" s="70">
        <v>75</v>
      </c>
      <c r="T28" s="27"/>
      <c r="U28" s="15"/>
      <c r="V28" s="15"/>
      <c r="W28" s="15"/>
      <c r="X28" s="15"/>
      <c r="Y28" s="15"/>
      <c r="AA28" s="23"/>
      <c r="AF28" s="68">
        <v>8</v>
      </c>
      <c r="AG28" s="19" t="s">
        <v>351</v>
      </c>
      <c r="AH28" s="19" t="s">
        <v>1293</v>
      </c>
      <c r="AI28" s="19"/>
      <c r="AJ28" s="19"/>
      <c r="AK28" s="69"/>
      <c r="AM28" s="70">
        <v>15</v>
      </c>
    </row>
    <row r="29" spans="1:39" ht="15.75" customHeight="1">
      <c r="A29" s="68">
        <v>23</v>
      </c>
      <c r="B29" s="19" t="s">
        <v>519</v>
      </c>
      <c r="C29" s="19" t="s">
        <v>934</v>
      </c>
      <c r="D29" s="19" t="s">
        <v>942</v>
      </c>
      <c r="E29" s="19"/>
      <c r="F29" s="69"/>
      <c r="H29" s="70">
        <v>10</v>
      </c>
      <c r="J29" s="68">
        <v>23</v>
      </c>
      <c r="K29" s="19" t="s">
        <v>1294</v>
      </c>
      <c r="L29" s="19" t="s">
        <v>1295</v>
      </c>
      <c r="M29" s="19" t="s">
        <v>1296</v>
      </c>
      <c r="N29" s="19" t="s">
        <v>1297</v>
      </c>
      <c r="O29" s="69"/>
      <c r="Q29" s="70">
        <v>70</v>
      </c>
      <c r="T29" s="27"/>
      <c r="U29" s="15"/>
      <c r="V29" s="15"/>
      <c r="W29" s="15"/>
      <c r="X29" s="15"/>
      <c r="Y29" s="15"/>
      <c r="AA29" s="23"/>
      <c r="AF29" s="68">
        <v>9</v>
      </c>
      <c r="AG29" s="19"/>
      <c r="AH29" s="19"/>
      <c r="AI29" s="19"/>
      <c r="AJ29" s="19"/>
      <c r="AK29" s="69"/>
      <c r="AM29" s="70">
        <v>10</v>
      </c>
    </row>
    <row r="30" spans="1:39" ht="15.75" customHeight="1">
      <c r="A30" s="117">
        <v>24</v>
      </c>
      <c r="B30" s="45" t="s">
        <v>702</v>
      </c>
      <c r="C30" s="45" t="s">
        <v>1298</v>
      </c>
      <c r="D30" s="45" t="s">
        <v>1299</v>
      </c>
      <c r="E30" s="45"/>
      <c r="F30" s="118"/>
      <c r="H30" s="72">
        <v>5</v>
      </c>
      <c r="J30" s="68">
        <v>24</v>
      </c>
      <c r="K30" s="19" t="s">
        <v>729</v>
      </c>
      <c r="L30" s="19" t="s">
        <v>724</v>
      </c>
      <c r="M30" s="19" t="s">
        <v>1300</v>
      </c>
      <c r="N30" s="19" t="s">
        <v>1301</v>
      </c>
      <c r="O30" s="69"/>
      <c r="Q30" s="70">
        <v>65</v>
      </c>
      <c r="T30" s="27"/>
      <c r="U30" s="15"/>
      <c r="V30" s="15"/>
      <c r="W30" s="15"/>
      <c r="X30" s="15"/>
      <c r="Y30" s="15"/>
      <c r="AA30" s="23"/>
      <c r="AF30" s="68">
        <v>10</v>
      </c>
      <c r="AG30" s="19" t="s">
        <v>1302</v>
      </c>
      <c r="AH30" s="19" t="s">
        <v>1303</v>
      </c>
      <c r="AI30" s="19"/>
      <c r="AJ30" s="19"/>
      <c r="AK30" s="69"/>
      <c r="AM30" s="72">
        <v>5</v>
      </c>
    </row>
    <row r="31" spans="1:39" ht="15.75" customHeight="1">
      <c r="A31" s="115"/>
      <c r="B31" s="45"/>
      <c r="C31" s="45"/>
      <c r="D31" s="45"/>
      <c r="E31" s="45"/>
      <c r="F31" s="45"/>
      <c r="H31" s="116"/>
      <c r="J31" s="68">
        <v>25</v>
      </c>
      <c r="K31" s="19" t="s">
        <v>891</v>
      </c>
      <c r="L31" s="19" t="s">
        <v>1304</v>
      </c>
      <c r="M31" s="19" t="s">
        <v>1305</v>
      </c>
      <c r="N31" s="19" t="s">
        <v>1239</v>
      </c>
      <c r="O31" s="69"/>
      <c r="Q31" s="70">
        <v>60</v>
      </c>
      <c r="T31" s="27"/>
      <c r="U31" s="15"/>
      <c r="V31" s="15"/>
      <c r="W31" s="15"/>
      <c r="X31" s="15"/>
      <c r="Y31" s="15"/>
      <c r="AA31" s="23"/>
    </row>
    <row r="32" spans="1:39" ht="15.75" customHeight="1">
      <c r="A32" s="27"/>
      <c r="B32" s="15"/>
      <c r="C32" s="15"/>
      <c r="D32" s="15"/>
      <c r="E32" s="15"/>
      <c r="F32" s="15"/>
      <c r="H32" s="23"/>
      <c r="J32" s="68">
        <v>26</v>
      </c>
      <c r="K32" s="19" t="s">
        <v>1306</v>
      </c>
      <c r="L32" s="19" t="s">
        <v>1202</v>
      </c>
      <c r="M32" s="19" t="s">
        <v>1204</v>
      </c>
      <c r="N32" s="19" t="s">
        <v>1203</v>
      </c>
      <c r="O32" s="69"/>
      <c r="Q32" s="70">
        <v>55</v>
      </c>
      <c r="T32" s="27"/>
      <c r="U32" s="15"/>
      <c r="V32" s="15"/>
      <c r="W32" s="15"/>
      <c r="X32" s="15"/>
      <c r="Y32" s="15"/>
      <c r="AA32" s="23"/>
    </row>
    <row r="33" spans="1:39" ht="15.75" customHeight="1">
      <c r="A33" s="27"/>
      <c r="B33" s="15"/>
      <c r="C33" s="15"/>
      <c r="D33" s="15"/>
      <c r="E33" s="15"/>
      <c r="F33" s="15"/>
      <c r="H33" s="23"/>
      <c r="J33" s="68">
        <v>27</v>
      </c>
      <c r="K33" s="19" t="s">
        <v>60</v>
      </c>
      <c r="L33" s="19" t="s">
        <v>1271</v>
      </c>
      <c r="M33" s="19" t="s">
        <v>5</v>
      </c>
      <c r="N33" s="19" t="s">
        <v>1307</v>
      </c>
      <c r="O33" s="69"/>
      <c r="Q33" s="70">
        <v>50</v>
      </c>
    </row>
    <row r="34" spans="1:39" ht="15.75" customHeight="1">
      <c r="A34" s="27"/>
      <c r="B34" s="15"/>
      <c r="C34" s="15"/>
      <c r="D34" s="15"/>
      <c r="E34" s="15"/>
      <c r="F34" s="15"/>
      <c r="H34" s="23"/>
      <c r="J34" s="68">
        <v>28</v>
      </c>
      <c r="K34" s="19" t="s">
        <v>558</v>
      </c>
      <c r="L34" s="19" t="s">
        <v>1308</v>
      </c>
      <c r="M34" s="19" t="s">
        <v>559</v>
      </c>
      <c r="N34" s="19" t="s">
        <v>1309</v>
      </c>
      <c r="O34" s="69"/>
      <c r="Q34" s="70">
        <v>45</v>
      </c>
      <c r="AF34" s="125" t="s">
        <v>447</v>
      </c>
      <c r="AG34" s="126"/>
      <c r="AH34" s="126"/>
      <c r="AI34" s="126"/>
      <c r="AJ34" s="126"/>
      <c r="AK34" s="127"/>
    </row>
    <row r="35" spans="1:39" ht="15.75" customHeight="1">
      <c r="A35" s="27"/>
      <c r="B35" s="15"/>
      <c r="C35" s="15"/>
      <c r="D35" s="15"/>
      <c r="E35" s="15"/>
      <c r="F35" s="15"/>
      <c r="H35" s="23"/>
      <c r="J35" s="68">
        <v>29</v>
      </c>
      <c r="K35" s="19" t="s">
        <v>1246</v>
      </c>
      <c r="L35" s="19" t="s">
        <v>1248</v>
      </c>
      <c r="M35" s="19" t="s">
        <v>1247</v>
      </c>
      <c r="N35" s="19" t="s">
        <v>122</v>
      </c>
      <c r="O35" s="69"/>
      <c r="Q35" s="70">
        <v>40</v>
      </c>
      <c r="AH35" s="128" t="s">
        <v>1163</v>
      </c>
      <c r="AI35" s="127"/>
    </row>
    <row r="36" spans="1:39" ht="15.75" customHeight="1">
      <c r="A36" s="27"/>
      <c r="B36" s="15"/>
      <c r="C36" s="15"/>
      <c r="D36" s="15"/>
      <c r="E36" s="15"/>
      <c r="F36" s="15"/>
      <c r="H36" s="23"/>
      <c r="J36" s="68">
        <v>30</v>
      </c>
      <c r="K36" s="19" t="s">
        <v>1310</v>
      </c>
      <c r="L36" s="19" t="s">
        <v>1311</v>
      </c>
      <c r="M36" s="19" t="s">
        <v>1312</v>
      </c>
      <c r="N36" s="19" t="s">
        <v>1313</v>
      </c>
      <c r="O36" s="69"/>
      <c r="Q36" s="70">
        <v>35</v>
      </c>
    </row>
    <row r="37" spans="1:39" ht="15.75" customHeight="1">
      <c r="A37" s="27"/>
      <c r="B37" s="15"/>
      <c r="C37" s="15"/>
      <c r="D37" s="15"/>
      <c r="E37" s="15"/>
      <c r="F37" s="15"/>
      <c r="H37" s="23"/>
      <c r="J37" s="68">
        <v>31</v>
      </c>
      <c r="K37" s="19" t="s">
        <v>702</v>
      </c>
      <c r="L37" s="19" t="s">
        <v>1314</v>
      </c>
      <c r="M37" s="19" t="s">
        <v>1277</v>
      </c>
      <c r="N37" s="19" t="s">
        <v>1315</v>
      </c>
      <c r="O37" s="69"/>
      <c r="Q37" s="70">
        <v>30</v>
      </c>
      <c r="AH37" s="129" t="s">
        <v>1316</v>
      </c>
      <c r="AI37" s="130"/>
    </row>
    <row r="38" spans="1:39" ht="15.75" customHeight="1">
      <c r="A38" s="27"/>
      <c r="B38" s="15"/>
      <c r="C38" s="15"/>
      <c r="D38" s="15"/>
      <c r="E38" s="15"/>
      <c r="F38" s="15"/>
      <c r="J38" s="68">
        <v>32</v>
      </c>
      <c r="K38" s="19" t="s">
        <v>1317</v>
      </c>
      <c r="L38" s="19" t="s">
        <v>1318</v>
      </c>
      <c r="M38" s="19" t="s">
        <v>1319</v>
      </c>
      <c r="N38" s="19" t="s">
        <v>1320</v>
      </c>
      <c r="O38" s="69"/>
      <c r="Q38" s="70">
        <v>25</v>
      </c>
    </row>
    <row r="39" spans="1:39" ht="15.75" customHeight="1">
      <c r="J39" s="68">
        <v>33</v>
      </c>
      <c r="K39" s="19" t="s">
        <v>1321</v>
      </c>
      <c r="L39" s="19" t="s">
        <v>1322</v>
      </c>
      <c r="M39" s="19" t="s">
        <v>1323</v>
      </c>
      <c r="N39" s="19" t="s">
        <v>1324</v>
      </c>
      <c r="O39" s="69"/>
      <c r="Q39" s="70">
        <v>20</v>
      </c>
      <c r="AF39" s="64"/>
      <c r="AG39" s="65" t="s">
        <v>451</v>
      </c>
      <c r="AH39" s="65" t="s">
        <v>452</v>
      </c>
      <c r="AI39" s="65" t="s">
        <v>453</v>
      </c>
      <c r="AJ39" s="65" t="s">
        <v>454</v>
      </c>
      <c r="AK39" s="66" t="s">
        <v>455</v>
      </c>
      <c r="AM39" s="67" t="s">
        <v>456</v>
      </c>
    </row>
    <row r="40" spans="1:39" ht="15.75" customHeight="1">
      <c r="J40" s="68">
        <v>34</v>
      </c>
      <c r="K40" s="19" t="s">
        <v>1325</v>
      </c>
      <c r="L40" s="19" t="s">
        <v>1326</v>
      </c>
      <c r="M40" s="19" t="s">
        <v>1327</v>
      </c>
      <c r="N40" s="19" t="s">
        <v>1328</v>
      </c>
      <c r="O40" s="69"/>
      <c r="Q40" s="70">
        <v>15</v>
      </c>
      <c r="AF40" s="68" t="s">
        <v>457</v>
      </c>
      <c r="AG40" s="19" t="s">
        <v>134</v>
      </c>
      <c r="AH40" s="19" t="s">
        <v>65</v>
      </c>
      <c r="AI40" s="19"/>
      <c r="AJ40" s="19"/>
      <c r="AK40" s="69"/>
      <c r="AM40" s="70">
        <v>25</v>
      </c>
    </row>
    <row r="41" spans="1:39" ht="15.75" customHeight="1">
      <c r="J41" s="68">
        <v>35</v>
      </c>
      <c r="K41" s="19" t="s">
        <v>1214</v>
      </c>
      <c r="L41" s="19" t="s">
        <v>1329</v>
      </c>
      <c r="M41" s="19" t="s">
        <v>1330</v>
      </c>
      <c r="N41" s="19" t="s">
        <v>1269</v>
      </c>
      <c r="O41" s="69"/>
      <c r="Q41" s="70">
        <v>10</v>
      </c>
      <c r="AF41" s="68" t="s">
        <v>458</v>
      </c>
      <c r="AG41" s="19" t="s">
        <v>1331</v>
      </c>
      <c r="AH41" s="19" t="s">
        <v>1332</v>
      </c>
      <c r="AI41" s="19"/>
      <c r="AJ41" s="19"/>
      <c r="AK41" s="69"/>
      <c r="AM41" s="70">
        <v>20</v>
      </c>
    </row>
    <row r="42" spans="1:39" ht="15.75" customHeight="1">
      <c r="J42" s="68">
        <v>36</v>
      </c>
      <c r="K42" s="19" t="s">
        <v>1333</v>
      </c>
      <c r="L42" s="19" t="s">
        <v>1334</v>
      </c>
      <c r="M42" s="19" t="s">
        <v>1335</v>
      </c>
      <c r="N42" s="19" t="s">
        <v>1336</v>
      </c>
      <c r="O42" s="69"/>
      <c r="Q42" s="72">
        <v>5</v>
      </c>
      <c r="AF42" s="68" t="s">
        <v>459</v>
      </c>
      <c r="AG42" s="19" t="s">
        <v>1337</v>
      </c>
      <c r="AH42" s="19" t="s">
        <v>1338</v>
      </c>
      <c r="AI42" s="19"/>
      <c r="AJ42" s="19"/>
      <c r="AK42" s="69"/>
      <c r="AM42" s="70">
        <v>15</v>
      </c>
    </row>
    <row r="43" spans="1:39" ht="15.75" customHeight="1">
      <c r="AF43" s="68">
        <v>4</v>
      </c>
      <c r="AG43" s="19" t="s">
        <v>1339</v>
      </c>
      <c r="AH43" s="19" t="s">
        <v>1340</v>
      </c>
      <c r="AI43" s="19"/>
      <c r="AJ43" s="19"/>
      <c r="AK43" s="69"/>
      <c r="AM43" s="70">
        <v>10</v>
      </c>
    </row>
    <row r="44" spans="1:39" ht="15.75" customHeight="1">
      <c r="AF44" s="68">
        <v>5</v>
      </c>
      <c r="AG44" s="19" t="s">
        <v>1341</v>
      </c>
      <c r="AH44" s="19" t="s">
        <v>1342</v>
      </c>
      <c r="AI44" s="19"/>
      <c r="AJ44" s="19"/>
      <c r="AK44" s="69"/>
      <c r="AM44" s="72">
        <v>5</v>
      </c>
    </row>
    <row r="45" spans="1:39" ht="15.75" customHeight="1"/>
    <row r="46" spans="1:39" ht="15.75" customHeight="1"/>
    <row r="47" spans="1:39" ht="15.75" customHeight="1"/>
    <row r="48" spans="1:3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H18:AI18"/>
    <mergeCell ref="AF34:AK34"/>
    <mergeCell ref="AH35:AI35"/>
    <mergeCell ref="AH37:AI37"/>
    <mergeCell ref="C2:D2"/>
    <mergeCell ref="C4:D4"/>
    <mergeCell ref="L4:M4"/>
    <mergeCell ref="V4:W4"/>
    <mergeCell ref="AH4:AI4"/>
    <mergeCell ref="AF15:AK15"/>
    <mergeCell ref="AH16:AI16"/>
    <mergeCell ref="A1:F1"/>
    <mergeCell ref="J1:O1"/>
    <mergeCell ref="T1:Y1"/>
    <mergeCell ref="AF1:AK1"/>
    <mergeCell ref="L2:M2"/>
    <mergeCell ref="V2:W2"/>
    <mergeCell ref="AH2:AI2"/>
  </mergeCells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31" t="s">
        <v>447</v>
      </c>
      <c r="B1" s="132"/>
      <c r="C1" s="132"/>
      <c r="D1" s="132"/>
      <c r="E1" s="132"/>
      <c r="F1" s="133"/>
    </row>
    <row r="2" spans="1:13" ht="15.75" customHeight="1">
      <c r="C2" s="134" t="s">
        <v>1343</v>
      </c>
      <c r="D2" s="133"/>
    </row>
    <row r="3" spans="1:13" ht="15.75" customHeight="1"/>
    <row r="4" spans="1:13" ht="15.75" customHeight="1">
      <c r="C4" s="129" t="s">
        <v>493</v>
      </c>
      <c r="D4" s="130"/>
    </row>
    <row r="5" spans="1:13" ht="15.75" customHeight="1"/>
    <row r="6" spans="1:13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</row>
    <row r="7" spans="1:13" ht="15.75" customHeight="1">
      <c r="A7" s="88" t="s">
        <v>457</v>
      </c>
      <c r="B7" s="97" t="s">
        <v>633</v>
      </c>
      <c r="C7" s="55" t="s">
        <v>532</v>
      </c>
      <c r="D7" s="55" t="s">
        <v>299</v>
      </c>
      <c r="E7" s="55" t="s">
        <v>1344</v>
      </c>
      <c r="F7" s="69"/>
      <c r="H7" s="98">
        <v>220</v>
      </c>
      <c r="I7" s="81"/>
      <c r="J7" s="81"/>
      <c r="K7" s="81"/>
      <c r="L7" s="82"/>
      <c r="M7" s="82"/>
    </row>
    <row r="8" spans="1:13" ht="15.75" customHeight="1">
      <c r="A8" s="88" t="s">
        <v>458</v>
      </c>
      <c r="B8" s="97" t="s">
        <v>46</v>
      </c>
      <c r="C8" s="55" t="s">
        <v>1345</v>
      </c>
      <c r="D8" s="55" t="s">
        <v>543</v>
      </c>
      <c r="E8" s="55" t="s">
        <v>1346</v>
      </c>
      <c r="F8" s="69"/>
      <c r="H8" s="98">
        <v>215</v>
      </c>
      <c r="I8" s="81"/>
      <c r="J8" s="81"/>
      <c r="K8" s="81"/>
      <c r="L8" s="82"/>
      <c r="M8" s="82"/>
    </row>
    <row r="9" spans="1:13" ht="15.75" customHeight="1">
      <c r="A9" s="88" t="s">
        <v>459</v>
      </c>
      <c r="B9" s="97" t="s">
        <v>310</v>
      </c>
      <c r="C9" s="55" t="s">
        <v>23</v>
      </c>
      <c r="D9" s="55" t="s">
        <v>410</v>
      </c>
      <c r="E9" s="55" t="s">
        <v>13</v>
      </c>
      <c r="F9" s="69"/>
      <c r="H9" s="98">
        <v>210</v>
      </c>
      <c r="I9" s="81"/>
      <c r="J9" s="81"/>
      <c r="K9" s="81"/>
      <c r="L9" s="82"/>
      <c r="M9" s="82"/>
    </row>
    <row r="10" spans="1:13" ht="15.75" customHeight="1">
      <c r="A10" s="88">
        <v>4</v>
      </c>
      <c r="B10" s="97" t="s">
        <v>500</v>
      </c>
      <c r="C10" s="55" t="s">
        <v>412</v>
      </c>
      <c r="D10" s="55" t="s">
        <v>7</v>
      </c>
      <c r="E10" s="55" t="s">
        <v>1347</v>
      </c>
      <c r="F10" s="69"/>
      <c r="H10" s="98">
        <v>205</v>
      </c>
      <c r="I10" s="81"/>
      <c r="J10" s="81"/>
      <c r="K10" s="81"/>
      <c r="L10" s="82"/>
      <c r="M10" s="82"/>
    </row>
    <row r="11" spans="1:13" ht="15.75" customHeight="1">
      <c r="A11" s="88">
        <v>5</v>
      </c>
      <c r="B11" s="97" t="s">
        <v>424</v>
      </c>
      <c r="C11" s="55" t="s">
        <v>535</v>
      </c>
      <c r="D11" s="55" t="s">
        <v>527</v>
      </c>
      <c r="E11" s="55" t="s">
        <v>74</v>
      </c>
      <c r="F11" s="69"/>
      <c r="H11" s="98">
        <v>200</v>
      </c>
      <c r="I11" s="81"/>
      <c r="J11" s="81"/>
      <c r="K11" s="81"/>
      <c r="L11" s="82"/>
      <c r="M11" s="82"/>
    </row>
    <row r="12" spans="1:13" ht="15.75" customHeight="1">
      <c r="A12" s="88">
        <v>6</v>
      </c>
      <c r="B12" s="97" t="s">
        <v>1348</v>
      </c>
      <c r="C12" s="55" t="s">
        <v>1349</v>
      </c>
      <c r="D12" s="55" t="s">
        <v>1350</v>
      </c>
      <c r="E12" s="55"/>
      <c r="F12" s="69"/>
      <c r="H12" s="98">
        <v>195</v>
      </c>
      <c r="I12" s="81"/>
      <c r="J12" s="81"/>
      <c r="K12" s="81"/>
      <c r="L12" s="82"/>
      <c r="M12" s="82"/>
    </row>
    <row r="13" spans="1:13" ht="15.75" customHeight="1">
      <c r="A13" s="88">
        <v>7</v>
      </c>
      <c r="B13" s="97" t="s">
        <v>1351</v>
      </c>
      <c r="C13" s="55" t="s">
        <v>1352</v>
      </c>
      <c r="D13" s="55"/>
      <c r="E13" s="55"/>
      <c r="F13" s="69"/>
      <c r="H13" s="98">
        <v>190</v>
      </c>
      <c r="I13" s="81"/>
      <c r="J13" s="81"/>
      <c r="K13" s="81"/>
      <c r="L13" s="82"/>
      <c r="M13" s="82"/>
    </row>
    <row r="14" spans="1:13" ht="15.75" customHeight="1">
      <c r="A14" s="88">
        <v>8</v>
      </c>
      <c r="B14" s="97" t="s">
        <v>179</v>
      </c>
      <c r="C14" s="55" t="s">
        <v>187</v>
      </c>
      <c r="D14" s="55" t="s">
        <v>411</v>
      </c>
      <c r="E14" s="55" t="s">
        <v>73</v>
      </c>
      <c r="F14" s="69"/>
      <c r="H14" s="98">
        <v>185</v>
      </c>
      <c r="I14" s="81"/>
      <c r="J14" s="81"/>
      <c r="K14" s="81"/>
      <c r="L14" s="82"/>
      <c r="M14" s="82"/>
    </row>
    <row r="15" spans="1:13" ht="15.75" customHeight="1">
      <c r="A15" s="88">
        <v>9</v>
      </c>
      <c r="B15" s="97" t="s">
        <v>534</v>
      </c>
      <c r="C15" s="55" t="s">
        <v>260</v>
      </c>
      <c r="D15" s="55" t="s">
        <v>1179</v>
      </c>
      <c r="E15" s="55" t="s">
        <v>852</v>
      </c>
      <c r="F15" s="69"/>
      <c r="H15" s="98">
        <v>180</v>
      </c>
      <c r="I15" s="81"/>
      <c r="J15" s="81"/>
      <c r="K15" s="81"/>
      <c r="L15" s="82"/>
      <c r="M15" s="82"/>
    </row>
    <row r="16" spans="1:13" ht="15.75" customHeight="1">
      <c r="A16" s="88">
        <v>10</v>
      </c>
      <c r="B16" s="97" t="s">
        <v>8</v>
      </c>
      <c r="C16" s="55" t="s">
        <v>460</v>
      </c>
      <c r="D16" s="55" t="s">
        <v>315</v>
      </c>
      <c r="E16" s="19" t="s">
        <v>497</v>
      </c>
      <c r="F16" s="99"/>
      <c r="H16" s="98">
        <v>175</v>
      </c>
      <c r="I16" s="81"/>
      <c r="J16" s="81"/>
      <c r="K16" s="81"/>
      <c r="L16" s="82"/>
      <c r="M16" s="82"/>
    </row>
    <row r="17" spans="1:13" ht="15.75" customHeight="1">
      <c r="A17" s="88">
        <v>11</v>
      </c>
      <c r="B17" s="97" t="s">
        <v>1353</v>
      </c>
      <c r="C17" s="100" t="s">
        <v>1354</v>
      </c>
      <c r="D17" s="55" t="s">
        <v>694</v>
      </c>
      <c r="E17" s="55" t="s">
        <v>713</v>
      </c>
      <c r="F17" s="69"/>
      <c r="H17" s="98">
        <v>170</v>
      </c>
      <c r="I17" s="81"/>
      <c r="J17" s="81"/>
      <c r="K17" s="81"/>
      <c r="L17" s="82"/>
      <c r="M17" s="82"/>
    </row>
    <row r="18" spans="1:13" ht="15.75" customHeight="1">
      <c r="A18" s="88">
        <v>12</v>
      </c>
      <c r="B18" s="97" t="s">
        <v>82</v>
      </c>
      <c r="C18" s="55" t="s">
        <v>76</v>
      </c>
      <c r="D18" s="55" t="s">
        <v>203</v>
      </c>
      <c r="E18" s="55" t="s">
        <v>537</v>
      </c>
      <c r="F18" s="69"/>
      <c r="H18" s="98">
        <v>165</v>
      </c>
      <c r="I18" s="81"/>
      <c r="J18" s="81"/>
      <c r="K18" s="81"/>
      <c r="L18" s="82"/>
      <c r="M18" s="82"/>
    </row>
    <row r="19" spans="1:13" ht="15.75" customHeight="1">
      <c r="A19" s="88">
        <v>13</v>
      </c>
      <c r="B19" s="97" t="s">
        <v>133</v>
      </c>
      <c r="C19" s="55" t="s">
        <v>948</v>
      </c>
      <c r="D19" s="55" t="s">
        <v>1355</v>
      </c>
      <c r="E19" s="55" t="s">
        <v>556</v>
      </c>
      <c r="F19" s="69"/>
      <c r="H19" s="98">
        <v>160</v>
      </c>
      <c r="I19" s="81"/>
      <c r="J19" s="81"/>
      <c r="K19" s="81"/>
      <c r="L19" s="82"/>
      <c r="M19" s="82"/>
    </row>
    <row r="20" spans="1:13" ht="15.75" customHeight="1">
      <c r="A20" s="88">
        <v>14</v>
      </c>
      <c r="B20" s="97"/>
      <c r="C20" s="55"/>
      <c r="D20" s="55"/>
      <c r="E20" s="55"/>
      <c r="F20" s="69"/>
      <c r="H20" s="98">
        <v>155</v>
      </c>
      <c r="I20" s="81"/>
      <c r="J20" s="81"/>
      <c r="K20" s="81"/>
      <c r="L20" s="82"/>
      <c r="M20" s="82"/>
    </row>
    <row r="21" spans="1:13" ht="15.75" customHeight="1">
      <c r="A21" s="88">
        <v>15</v>
      </c>
      <c r="B21" s="97" t="s">
        <v>267</v>
      </c>
      <c r="C21" s="55" t="s">
        <v>123</v>
      </c>
      <c r="D21" s="55" t="s">
        <v>540</v>
      </c>
      <c r="E21" s="55"/>
      <c r="F21" s="69"/>
      <c r="H21" s="98">
        <v>150</v>
      </c>
      <c r="I21" s="81"/>
      <c r="J21" s="81"/>
      <c r="K21" s="81"/>
      <c r="L21" s="82"/>
      <c r="M21" s="82"/>
    </row>
    <row r="22" spans="1:13" ht="15.75" customHeight="1">
      <c r="A22" s="88">
        <v>16</v>
      </c>
      <c r="B22" s="97" t="s">
        <v>1356</v>
      </c>
      <c r="C22" s="55" t="s">
        <v>783</v>
      </c>
      <c r="D22" s="55" t="s">
        <v>112</v>
      </c>
      <c r="E22" s="55" t="s">
        <v>263</v>
      </c>
      <c r="F22" s="69"/>
      <c r="H22" s="98">
        <v>145</v>
      </c>
      <c r="I22" s="81"/>
      <c r="J22" s="81"/>
      <c r="K22" s="81"/>
      <c r="L22" s="82"/>
      <c r="M22" s="82"/>
    </row>
    <row r="23" spans="1:13" ht="15.75" customHeight="1">
      <c r="A23" s="88">
        <v>17</v>
      </c>
      <c r="B23" s="97" t="s">
        <v>555</v>
      </c>
      <c r="C23" s="55" t="s">
        <v>32</v>
      </c>
      <c r="D23" s="55" t="s">
        <v>75</v>
      </c>
      <c r="E23" s="55" t="s">
        <v>553</v>
      </c>
      <c r="F23" s="69"/>
      <c r="H23" s="98">
        <v>140</v>
      </c>
      <c r="I23" s="81"/>
      <c r="J23" s="81"/>
      <c r="K23" s="81"/>
      <c r="L23" s="82"/>
      <c r="M23" s="82"/>
    </row>
    <row r="24" spans="1:13" ht="15.75" customHeight="1">
      <c r="A24" s="88">
        <v>18</v>
      </c>
      <c r="B24" s="97" t="s">
        <v>1357</v>
      </c>
      <c r="C24" s="55" t="s">
        <v>195</v>
      </c>
      <c r="D24" s="55" t="s">
        <v>580</v>
      </c>
      <c r="E24" s="55" t="s">
        <v>15</v>
      </c>
      <c r="F24" s="69"/>
      <c r="H24" s="98">
        <v>135</v>
      </c>
      <c r="I24" s="81"/>
      <c r="J24" s="81"/>
      <c r="K24" s="81"/>
      <c r="L24" s="82"/>
      <c r="M24" s="82"/>
    </row>
    <row r="25" spans="1:13" ht="15.75" customHeight="1">
      <c r="A25" s="91">
        <v>19</v>
      </c>
      <c r="B25" s="97"/>
      <c r="C25" s="55"/>
      <c r="D25" s="55"/>
      <c r="E25" s="55"/>
      <c r="F25" s="69"/>
      <c r="H25" s="98">
        <v>130</v>
      </c>
      <c r="I25" s="81"/>
      <c r="J25" s="81"/>
      <c r="K25" s="81"/>
      <c r="L25" s="82"/>
      <c r="M25" s="82"/>
    </row>
    <row r="26" spans="1:13" ht="15.75" customHeight="1">
      <c r="A26" s="88">
        <v>20</v>
      </c>
      <c r="B26" s="97" t="s">
        <v>969</v>
      </c>
      <c r="C26" s="55" t="s">
        <v>496</v>
      </c>
      <c r="D26" s="55" t="s">
        <v>1358</v>
      </c>
      <c r="E26" s="55" t="s">
        <v>536</v>
      </c>
      <c r="F26" s="69"/>
      <c r="H26" s="98">
        <v>125</v>
      </c>
      <c r="I26" s="81"/>
      <c r="J26" s="81"/>
      <c r="K26" s="81"/>
      <c r="L26" s="82"/>
      <c r="M26" s="82"/>
    </row>
    <row r="27" spans="1:13" ht="15.75" customHeight="1">
      <c r="A27" s="91">
        <v>21</v>
      </c>
      <c r="B27" s="97"/>
      <c r="C27" s="55"/>
      <c r="D27" s="55"/>
      <c r="E27" s="55"/>
      <c r="F27" s="69"/>
      <c r="H27" s="98">
        <v>120</v>
      </c>
      <c r="I27" s="81"/>
      <c r="J27" s="81"/>
      <c r="K27" s="81"/>
      <c r="L27" s="82"/>
      <c r="M27" s="82"/>
    </row>
    <row r="28" spans="1:13" ht="15.75" customHeight="1">
      <c r="A28" s="88">
        <v>22</v>
      </c>
      <c r="B28" s="97" t="s">
        <v>940</v>
      </c>
      <c r="C28" s="55" t="s">
        <v>1359</v>
      </c>
      <c r="D28" s="55" t="s">
        <v>1360</v>
      </c>
      <c r="E28" s="55"/>
      <c r="F28" s="69"/>
      <c r="H28" s="98">
        <v>115</v>
      </c>
      <c r="I28" s="81"/>
      <c r="J28" s="81"/>
      <c r="K28" s="81"/>
      <c r="L28" s="82"/>
      <c r="M28" s="82"/>
    </row>
    <row r="29" spans="1:13" ht="15.75" customHeight="1">
      <c r="A29" s="91">
        <v>23</v>
      </c>
      <c r="B29" s="97" t="s">
        <v>958</v>
      </c>
      <c r="C29" s="55" t="s">
        <v>956</v>
      </c>
      <c r="D29" s="55" t="s">
        <v>1361</v>
      </c>
      <c r="E29" s="55" t="s">
        <v>1362</v>
      </c>
      <c r="F29" s="69"/>
      <c r="H29" s="98">
        <v>110</v>
      </c>
      <c r="I29" s="81"/>
      <c r="J29" s="81"/>
      <c r="K29" s="81"/>
      <c r="L29" s="82"/>
      <c r="M29" s="82"/>
    </row>
    <row r="30" spans="1:13" ht="15.75" customHeight="1">
      <c r="A30" s="88">
        <v>24</v>
      </c>
      <c r="B30" s="97" t="s">
        <v>134</v>
      </c>
      <c r="C30" s="55" t="s">
        <v>351</v>
      </c>
      <c r="D30" s="55" t="s">
        <v>1363</v>
      </c>
      <c r="E30" s="55" t="s">
        <v>1364</v>
      </c>
      <c r="F30" s="69"/>
      <c r="H30" s="98">
        <v>105</v>
      </c>
      <c r="I30" s="81"/>
      <c r="J30" s="81"/>
      <c r="K30" s="81"/>
      <c r="L30" s="82"/>
      <c r="M30" s="82"/>
    </row>
    <row r="31" spans="1:13" ht="15.75" customHeight="1">
      <c r="A31" s="91">
        <v>25</v>
      </c>
      <c r="B31" s="97" t="s">
        <v>104</v>
      </c>
      <c r="C31" s="55" t="s">
        <v>1308</v>
      </c>
      <c r="D31" s="55" t="s">
        <v>5</v>
      </c>
      <c r="E31" s="55" t="s">
        <v>1365</v>
      </c>
      <c r="F31" s="69"/>
      <c r="H31" s="98">
        <v>100</v>
      </c>
      <c r="I31" s="81"/>
      <c r="J31" s="81"/>
      <c r="K31" s="81"/>
      <c r="L31" s="82"/>
      <c r="M31" s="82"/>
    </row>
    <row r="32" spans="1:13" ht="15.75" customHeight="1">
      <c r="A32" s="88">
        <v>26</v>
      </c>
      <c r="B32" s="97"/>
      <c r="C32" s="55"/>
      <c r="D32" s="55"/>
      <c r="E32" s="55"/>
      <c r="F32" s="69"/>
      <c r="H32" s="98">
        <v>95</v>
      </c>
      <c r="I32" s="81"/>
      <c r="J32" s="81"/>
      <c r="K32" s="81"/>
      <c r="L32" s="82"/>
      <c r="M32" s="82"/>
    </row>
    <row r="33" spans="1:13" ht="15.75" customHeight="1">
      <c r="A33" s="88">
        <v>27</v>
      </c>
      <c r="B33" s="97" t="s">
        <v>1006</v>
      </c>
      <c r="C33" s="55" t="s">
        <v>1007</v>
      </c>
      <c r="D33" s="55" t="s">
        <v>281</v>
      </c>
      <c r="E33" s="55"/>
      <c r="F33" s="69"/>
      <c r="H33" s="98">
        <v>90</v>
      </c>
      <c r="I33" s="81"/>
      <c r="J33" s="81"/>
      <c r="K33" s="81"/>
      <c r="L33" s="82"/>
      <c r="M33" s="82"/>
    </row>
    <row r="34" spans="1:13" ht="15.75" customHeight="1">
      <c r="A34" s="91">
        <v>28</v>
      </c>
      <c r="B34" s="97" t="s">
        <v>558</v>
      </c>
      <c r="C34" s="55" t="s">
        <v>1309</v>
      </c>
      <c r="D34" s="55" t="s">
        <v>559</v>
      </c>
      <c r="E34" s="55" t="s">
        <v>1366</v>
      </c>
      <c r="F34" s="69"/>
      <c r="H34" s="98">
        <v>85</v>
      </c>
      <c r="I34" s="81"/>
      <c r="J34" s="81"/>
      <c r="K34" s="81"/>
      <c r="L34" s="82"/>
      <c r="M34" s="82"/>
    </row>
    <row r="35" spans="1:13" ht="15.75" customHeight="1">
      <c r="A35" s="88">
        <v>29</v>
      </c>
      <c r="B35" s="97"/>
      <c r="C35" s="55"/>
      <c r="D35" s="55"/>
      <c r="E35" s="55"/>
      <c r="F35" s="69"/>
      <c r="H35" s="98">
        <v>80</v>
      </c>
      <c r="I35" s="81"/>
      <c r="J35" s="81"/>
      <c r="K35" s="81"/>
      <c r="L35" s="82"/>
      <c r="M35" s="82"/>
    </row>
    <row r="36" spans="1:13" ht="15.75" customHeight="1">
      <c r="A36" s="88">
        <v>30</v>
      </c>
      <c r="B36" s="97" t="s">
        <v>1367</v>
      </c>
      <c r="C36" s="55" t="s">
        <v>1368</v>
      </c>
      <c r="D36" s="55" t="s">
        <v>1369</v>
      </c>
      <c r="E36" s="55" t="s">
        <v>1370</v>
      </c>
      <c r="F36" s="69"/>
      <c r="H36" s="98">
        <v>75</v>
      </c>
      <c r="I36" s="81"/>
      <c r="J36" s="81"/>
      <c r="K36" s="81"/>
      <c r="L36" s="82"/>
      <c r="M36" s="82"/>
    </row>
    <row r="37" spans="1:13" ht="15.75" customHeight="1">
      <c r="A37" s="91">
        <v>31</v>
      </c>
      <c r="B37" s="97" t="s">
        <v>1371</v>
      </c>
      <c r="C37" s="55" t="s">
        <v>1372</v>
      </c>
      <c r="D37" s="55" t="s">
        <v>1373</v>
      </c>
      <c r="E37" s="55" t="s">
        <v>734</v>
      </c>
      <c r="F37" s="69"/>
      <c r="H37" s="98">
        <v>70</v>
      </c>
      <c r="I37" s="81"/>
      <c r="J37" s="81"/>
      <c r="K37" s="81"/>
      <c r="L37" s="82"/>
      <c r="M37" s="82"/>
    </row>
    <row r="38" spans="1:13" ht="15.75" customHeight="1">
      <c r="A38" s="88">
        <v>32</v>
      </c>
      <c r="B38" s="97" t="s">
        <v>1374</v>
      </c>
      <c r="C38" s="55" t="s">
        <v>1375</v>
      </c>
      <c r="D38" s="55"/>
      <c r="E38" s="55"/>
      <c r="F38" s="69"/>
      <c r="H38" s="98">
        <v>65</v>
      </c>
      <c r="I38" s="81"/>
      <c r="J38" s="81"/>
      <c r="K38" s="81"/>
      <c r="L38" s="82"/>
      <c r="M38" s="82"/>
    </row>
    <row r="39" spans="1:13" ht="15.75" customHeight="1">
      <c r="A39" s="88">
        <v>33</v>
      </c>
      <c r="B39" s="97"/>
      <c r="C39" s="55"/>
      <c r="D39" s="55"/>
      <c r="E39" s="55"/>
      <c r="F39" s="69"/>
      <c r="H39" s="98">
        <v>60</v>
      </c>
      <c r="I39" s="81"/>
      <c r="J39" s="81"/>
      <c r="K39" s="81"/>
      <c r="L39" s="82"/>
      <c r="M39" s="82"/>
    </row>
    <row r="40" spans="1:13" ht="15.75" customHeight="1">
      <c r="A40" s="91">
        <v>34</v>
      </c>
      <c r="B40" s="97" t="s">
        <v>1376</v>
      </c>
      <c r="C40" s="55" t="s">
        <v>1377</v>
      </c>
      <c r="D40" s="55" t="s">
        <v>1378</v>
      </c>
      <c r="E40" s="55" t="s">
        <v>1379</v>
      </c>
      <c r="F40" s="69"/>
      <c r="H40" s="98">
        <v>55</v>
      </c>
      <c r="I40" s="81"/>
      <c r="J40" s="81"/>
      <c r="K40" s="81"/>
      <c r="L40" s="82"/>
      <c r="M40" s="82"/>
    </row>
    <row r="41" spans="1:13" ht="15.75" customHeight="1">
      <c r="A41" s="88">
        <v>35</v>
      </c>
      <c r="B41" s="97" t="s">
        <v>1380</v>
      </c>
      <c r="C41" s="55" t="s">
        <v>1381</v>
      </c>
      <c r="D41" s="55" t="s">
        <v>1269</v>
      </c>
      <c r="E41" s="55" t="s">
        <v>1382</v>
      </c>
      <c r="F41" s="69"/>
      <c r="H41" s="98">
        <v>50</v>
      </c>
      <c r="I41" s="81"/>
      <c r="J41" s="81"/>
      <c r="K41" s="81"/>
      <c r="L41" s="82"/>
      <c r="M41" s="82"/>
    </row>
    <row r="42" spans="1:13" ht="15.75" customHeight="1">
      <c r="A42" s="88">
        <v>36</v>
      </c>
      <c r="B42" s="97" t="s">
        <v>1383</v>
      </c>
      <c r="C42" s="55" t="s">
        <v>1384</v>
      </c>
      <c r="D42" s="55" t="s">
        <v>1385</v>
      </c>
      <c r="E42" s="55" t="s">
        <v>1386</v>
      </c>
      <c r="F42" s="69"/>
      <c r="H42" s="98">
        <v>45</v>
      </c>
      <c r="I42" s="81"/>
      <c r="J42" s="81"/>
      <c r="K42" s="81"/>
      <c r="L42" s="82"/>
      <c r="M42" s="82"/>
    </row>
    <row r="43" spans="1:13" ht="15.75" customHeight="1">
      <c r="A43" s="91">
        <v>37</v>
      </c>
      <c r="B43" s="97" t="s">
        <v>1387</v>
      </c>
      <c r="C43" s="55" t="s">
        <v>1388</v>
      </c>
      <c r="D43" s="55" t="s">
        <v>1389</v>
      </c>
      <c r="E43" s="55" t="s">
        <v>1390</v>
      </c>
      <c r="F43" s="69"/>
      <c r="H43" s="98">
        <v>40</v>
      </c>
      <c r="I43" s="81"/>
      <c r="J43" s="81"/>
      <c r="K43" s="81"/>
      <c r="L43" s="82"/>
      <c r="M43" s="82"/>
    </row>
    <row r="44" spans="1:13" ht="15.75" customHeight="1">
      <c r="A44" s="88">
        <v>38</v>
      </c>
      <c r="B44" s="97" t="s">
        <v>1391</v>
      </c>
      <c r="C44" s="55" t="s">
        <v>1392</v>
      </c>
      <c r="D44" s="55" t="s">
        <v>1393</v>
      </c>
      <c r="E44" s="55"/>
      <c r="F44" s="69"/>
      <c r="H44" s="98">
        <v>35</v>
      </c>
      <c r="I44" s="81"/>
      <c r="J44" s="81"/>
      <c r="K44" s="81"/>
      <c r="L44" s="82"/>
      <c r="M44" s="82"/>
    </row>
    <row r="45" spans="1:13" ht="15.75" customHeight="1">
      <c r="A45" s="88">
        <v>39</v>
      </c>
      <c r="B45" s="97" t="s">
        <v>1394</v>
      </c>
      <c r="C45" s="55" t="s">
        <v>1211</v>
      </c>
      <c r="D45" s="55" t="s">
        <v>1395</v>
      </c>
      <c r="E45" s="55" t="s">
        <v>1396</v>
      </c>
      <c r="F45" s="69"/>
      <c r="H45" s="98">
        <v>30</v>
      </c>
      <c r="I45" s="81"/>
      <c r="J45" s="81"/>
      <c r="K45" s="81"/>
      <c r="L45" s="82"/>
      <c r="M45" s="82"/>
    </row>
    <row r="46" spans="1:13" ht="15.75" customHeight="1">
      <c r="A46" s="91">
        <v>40</v>
      </c>
      <c r="B46" s="97"/>
      <c r="C46" s="55"/>
      <c r="D46" s="55"/>
      <c r="E46" s="55"/>
      <c r="F46" s="69"/>
      <c r="H46" s="98">
        <v>25</v>
      </c>
      <c r="I46" s="81"/>
      <c r="J46" s="81"/>
      <c r="K46" s="81"/>
      <c r="L46" s="82"/>
      <c r="M46" s="82"/>
    </row>
    <row r="47" spans="1:13" ht="15.75" customHeight="1">
      <c r="A47" s="88">
        <v>41</v>
      </c>
      <c r="B47" s="97" t="s">
        <v>1397</v>
      </c>
      <c r="C47" s="55" t="s">
        <v>1398</v>
      </c>
      <c r="D47" s="55" t="s">
        <v>1399</v>
      </c>
      <c r="E47" s="55" t="s">
        <v>1400</v>
      </c>
      <c r="F47" s="69"/>
      <c r="H47" s="98">
        <v>20</v>
      </c>
      <c r="I47" s="81"/>
      <c r="J47" s="81"/>
      <c r="K47" s="81"/>
      <c r="L47" s="82"/>
      <c r="M47" s="82"/>
    </row>
    <row r="48" spans="1:13" ht="15.75" customHeight="1">
      <c r="A48" s="88">
        <v>42</v>
      </c>
      <c r="B48" s="97" t="s">
        <v>1401</v>
      </c>
      <c r="C48" s="55" t="s">
        <v>1402</v>
      </c>
      <c r="D48" s="55" t="s">
        <v>1403</v>
      </c>
      <c r="E48" s="55"/>
      <c r="F48" s="69"/>
      <c r="H48" s="98">
        <v>15</v>
      </c>
      <c r="I48" s="81"/>
      <c r="J48" s="81"/>
      <c r="K48" s="81"/>
      <c r="L48" s="82"/>
      <c r="M48" s="82"/>
    </row>
    <row r="49" spans="1:13" ht="15.75" customHeight="1">
      <c r="A49" s="91">
        <v>43</v>
      </c>
      <c r="B49" s="97" t="s">
        <v>1404</v>
      </c>
      <c r="C49" s="55" t="s">
        <v>1405</v>
      </c>
      <c r="D49" s="55" t="s">
        <v>1406</v>
      </c>
      <c r="E49" s="55"/>
      <c r="F49" s="69"/>
      <c r="H49" s="98">
        <v>10</v>
      </c>
      <c r="I49" s="81"/>
      <c r="J49" s="81"/>
      <c r="K49" s="81"/>
      <c r="L49" s="82"/>
      <c r="M49" s="82"/>
    </row>
    <row r="50" spans="1:13" ht="15.75" customHeight="1">
      <c r="A50" s="88">
        <v>44</v>
      </c>
      <c r="B50" s="97" t="s">
        <v>217</v>
      </c>
      <c r="C50" s="55" t="s">
        <v>423</v>
      </c>
      <c r="D50" s="55" t="s">
        <v>214</v>
      </c>
      <c r="E50" s="55" t="s">
        <v>1407</v>
      </c>
      <c r="F50" s="69"/>
      <c r="H50" s="101">
        <v>5</v>
      </c>
      <c r="K50" s="82"/>
      <c r="L50" s="82"/>
      <c r="M50" s="82"/>
    </row>
    <row r="51" spans="1:13" ht="15.75" customHeight="1">
      <c r="K51" s="82"/>
      <c r="L51" s="82"/>
      <c r="M51" s="82"/>
    </row>
    <row r="52" spans="1:13" ht="15.75" customHeight="1">
      <c r="K52" s="82"/>
      <c r="L52" s="82"/>
      <c r="M52" s="82"/>
    </row>
    <row r="53" spans="1:13" ht="15.75" customHeight="1">
      <c r="K53" s="82"/>
      <c r="L53" s="82"/>
      <c r="M53" s="82"/>
    </row>
    <row r="54" spans="1:13" ht="15.75" customHeight="1">
      <c r="K54" s="82"/>
      <c r="L54" s="82"/>
      <c r="M54" s="82"/>
    </row>
    <row r="55" spans="1:13" ht="15.75" customHeight="1">
      <c r="K55" s="82"/>
      <c r="L55" s="82"/>
      <c r="M55" s="82"/>
    </row>
    <row r="56" spans="1:13" ht="15.75" customHeight="1">
      <c r="K56" s="82"/>
      <c r="L56" s="82"/>
      <c r="M56" s="82"/>
    </row>
    <row r="57" spans="1:13" ht="15.75" customHeight="1">
      <c r="K57" s="82"/>
      <c r="L57" s="82"/>
      <c r="M57" s="82"/>
    </row>
    <row r="58" spans="1:13" ht="15.75" customHeight="1">
      <c r="K58" s="82"/>
      <c r="L58" s="82"/>
      <c r="M58" s="82"/>
    </row>
    <row r="59" spans="1:13" ht="15.75" customHeight="1">
      <c r="K59" s="82"/>
      <c r="L59" s="82"/>
      <c r="M59" s="82"/>
    </row>
    <row r="60" spans="1:13" ht="15.75" customHeight="1">
      <c r="K60" s="82"/>
      <c r="L60" s="82"/>
      <c r="M60" s="82"/>
    </row>
    <row r="61" spans="1:13" ht="15.75" customHeight="1">
      <c r="K61" s="82"/>
      <c r="L61" s="82"/>
      <c r="M61" s="82"/>
    </row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2.1640625" customWidth="1"/>
    <col min="3" max="3" width="23" customWidth="1"/>
    <col min="4" max="4" width="22.5" customWidth="1"/>
    <col min="5" max="5" width="18.8320312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8.1640625" customWidth="1"/>
    <col min="11" max="11" width="21" customWidth="1"/>
    <col min="12" max="12" width="19.6640625" customWidth="1"/>
    <col min="13" max="13" width="19.33203125" customWidth="1"/>
    <col min="14" max="14" width="19.6640625" customWidth="1"/>
    <col min="15" max="15" width="20.33203125" customWidth="1"/>
    <col min="16" max="16" width="10.5" customWidth="1"/>
    <col min="17" max="17" width="16" customWidth="1"/>
    <col min="18" max="26" width="10.5" customWidth="1"/>
  </cols>
  <sheetData>
    <row r="1" spans="1:17" ht="15.75" customHeight="1">
      <c r="A1" s="125" t="s">
        <v>447</v>
      </c>
      <c r="B1" s="126"/>
      <c r="C1" s="126"/>
      <c r="D1" s="126"/>
      <c r="E1" s="126"/>
      <c r="F1" s="127"/>
      <c r="J1" s="125" t="s">
        <v>447</v>
      </c>
      <c r="K1" s="126"/>
      <c r="L1" s="126"/>
      <c r="M1" s="126"/>
      <c r="N1" s="126"/>
      <c r="O1" s="127"/>
    </row>
    <row r="2" spans="1:17" ht="15.75" customHeight="1">
      <c r="C2" s="128" t="s">
        <v>448</v>
      </c>
      <c r="D2" s="127"/>
      <c r="L2" s="128" t="s">
        <v>448</v>
      </c>
      <c r="M2" s="127"/>
    </row>
    <row r="3" spans="1:17" ht="15.75" customHeight="1"/>
    <row r="4" spans="1:17" ht="15.75" customHeight="1">
      <c r="C4" s="129" t="s">
        <v>449</v>
      </c>
      <c r="D4" s="130"/>
      <c r="L4" s="129" t="s">
        <v>450</v>
      </c>
      <c r="M4" s="130"/>
    </row>
    <row r="5" spans="1:17" ht="15.75" customHeight="1"/>
    <row r="6" spans="1:17" ht="15.75" customHeight="1">
      <c r="A6" s="64"/>
      <c r="B6" s="65" t="s">
        <v>451</v>
      </c>
      <c r="C6" s="65" t="s">
        <v>452</v>
      </c>
      <c r="D6" s="65" t="s">
        <v>453</v>
      </c>
      <c r="E6" s="65" t="s">
        <v>454</v>
      </c>
      <c r="F6" s="66" t="s">
        <v>455</v>
      </c>
      <c r="H6" s="67" t="s">
        <v>456</v>
      </c>
      <c r="J6" s="64"/>
      <c r="K6" s="65" t="s">
        <v>451</v>
      </c>
      <c r="L6" s="65" t="s">
        <v>452</v>
      </c>
      <c r="M6" s="65" t="s">
        <v>453</v>
      </c>
      <c r="N6" s="65" t="s">
        <v>454</v>
      </c>
      <c r="O6" s="66" t="s">
        <v>455</v>
      </c>
      <c r="Q6" s="67" t="s">
        <v>456</v>
      </c>
    </row>
    <row r="7" spans="1:17" ht="15.75" customHeight="1">
      <c r="A7" s="68" t="s">
        <v>457</v>
      </c>
      <c r="B7" s="19" t="s">
        <v>137</v>
      </c>
      <c r="C7" s="19" t="s">
        <v>139</v>
      </c>
      <c r="D7" s="19" t="s">
        <v>141</v>
      </c>
      <c r="E7" s="19"/>
      <c r="F7" s="69"/>
      <c r="H7" s="70">
        <v>150</v>
      </c>
      <c r="J7" s="68" t="s">
        <v>457</v>
      </c>
      <c r="K7" s="19" t="s">
        <v>17</v>
      </c>
      <c r="L7" s="19" t="s">
        <v>22</v>
      </c>
      <c r="M7" s="19" t="s">
        <v>24</v>
      </c>
      <c r="N7" s="19" t="s">
        <v>10</v>
      </c>
      <c r="O7" s="69"/>
      <c r="Q7" s="70">
        <v>250</v>
      </c>
    </row>
    <row r="8" spans="1:17" ht="15.75" customHeight="1">
      <c r="A8" s="68" t="s">
        <v>458</v>
      </c>
      <c r="B8" s="19" t="s">
        <v>169</v>
      </c>
      <c r="C8" s="19" t="s">
        <v>171</v>
      </c>
      <c r="D8" s="19" t="s">
        <v>173</v>
      </c>
      <c r="E8" s="19"/>
      <c r="F8" s="69"/>
      <c r="H8" s="70">
        <v>145</v>
      </c>
      <c r="I8" s="71"/>
      <c r="J8" s="68" t="s">
        <v>458</v>
      </c>
      <c r="K8" s="19" t="s">
        <v>26</v>
      </c>
      <c r="L8" s="19" t="s">
        <v>28</v>
      </c>
      <c r="M8" s="19" t="s">
        <v>30</v>
      </c>
      <c r="N8" s="19" t="s">
        <v>12</v>
      </c>
      <c r="O8" s="69"/>
      <c r="Q8" s="70">
        <v>245</v>
      </c>
    </row>
    <row r="9" spans="1:17" ht="15.75" customHeight="1">
      <c r="A9" s="68" t="s">
        <v>459</v>
      </c>
      <c r="B9" s="19" t="s">
        <v>81</v>
      </c>
      <c r="C9" s="19" t="s">
        <v>181</v>
      </c>
      <c r="D9" s="19" t="s">
        <v>183</v>
      </c>
      <c r="E9" s="19"/>
      <c r="F9" s="69"/>
      <c r="H9" s="70">
        <v>140</v>
      </c>
      <c r="J9" s="68" t="s">
        <v>459</v>
      </c>
      <c r="K9" s="19" t="s">
        <v>34</v>
      </c>
      <c r="L9" s="19" t="s">
        <v>36</v>
      </c>
      <c r="M9" s="19" t="s">
        <v>38</v>
      </c>
      <c r="N9" s="19" t="s">
        <v>40</v>
      </c>
      <c r="O9" s="69"/>
      <c r="Q9" s="70">
        <v>240</v>
      </c>
    </row>
    <row r="10" spans="1:17" ht="15.75" customHeight="1">
      <c r="A10" s="68">
        <v>4</v>
      </c>
      <c r="B10" s="19" t="s">
        <v>189</v>
      </c>
      <c r="C10" s="19" t="s">
        <v>191</v>
      </c>
      <c r="D10" s="19" t="s">
        <v>193</v>
      </c>
      <c r="E10" s="19"/>
      <c r="F10" s="69"/>
      <c r="H10" s="70">
        <v>135</v>
      </c>
      <c r="J10" s="68">
        <v>4</v>
      </c>
      <c r="K10" s="19" t="s">
        <v>460</v>
      </c>
      <c r="L10" s="19" t="s">
        <v>8</v>
      </c>
      <c r="M10" s="19" t="s">
        <v>42</v>
      </c>
      <c r="N10" s="19" t="s">
        <v>44</v>
      </c>
      <c r="O10" s="69"/>
      <c r="Q10" s="70">
        <v>235</v>
      </c>
    </row>
    <row r="11" spans="1:17" ht="15.75" customHeight="1">
      <c r="A11" s="68">
        <v>5</v>
      </c>
      <c r="B11" s="19" t="s">
        <v>199</v>
      </c>
      <c r="C11" s="19" t="s">
        <v>9</v>
      </c>
      <c r="D11" s="19" t="s">
        <v>201</v>
      </c>
      <c r="E11" s="19"/>
      <c r="F11" s="69"/>
      <c r="H11" s="70">
        <v>130</v>
      </c>
      <c r="J11" s="68">
        <v>5</v>
      </c>
      <c r="K11" s="19" t="s">
        <v>48</v>
      </c>
      <c r="L11" s="19" t="s">
        <v>51</v>
      </c>
      <c r="M11" s="19" t="s">
        <v>53</v>
      </c>
      <c r="N11" s="19" t="s">
        <v>55</v>
      </c>
      <c r="O11" s="69"/>
      <c r="Q11" s="70">
        <v>230</v>
      </c>
    </row>
    <row r="12" spans="1:17" ht="15.75" customHeight="1">
      <c r="A12" s="68">
        <v>6</v>
      </c>
      <c r="B12" s="19" t="s">
        <v>205</v>
      </c>
      <c r="C12" s="19" t="s">
        <v>207</v>
      </c>
      <c r="D12" s="19" t="s">
        <v>209</v>
      </c>
      <c r="E12" s="19"/>
      <c r="F12" s="69"/>
      <c r="H12" s="70">
        <v>125</v>
      </c>
      <c r="J12" s="68">
        <v>6</v>
      </c>
      <c r="K12" s="19" t="s">
        <v>58</v>
      </c>
      <c r="L12" s="19" t="s">
        <v>461</v>
      </c>
      <c r="M12" s="19" t="s">
        <v>61</v>
      </c>
      <c r="N12" s="19" t="s">
        <v>462</v>
      </c>
      <c r="O12" s="69"/>
      <c r="Q12" s="70">
        <v>230</v>
      </c>
    </row>
    <row r="13" spans="1:17" ht="15.75" customHeight="1">
      <c r="A13" s="68">
        <v>7</v>
      </c>
      <c r="B13" s="19" t="s">
        <v>11</v>
      </c>
      <c r="C13" s="19" t="s">
        <v>215</v>
      </c>
      <c r="D13" s="19" t="s">
        <v>216</v>
      </c>
      <c r="E13" s="19"/>
      <c r="F13" s="69"/>
      <c r="H13" s="70">
        <v>120</v>
      </c>
      <c r="J13" s="68">
        <v>7</v>
      </c>
      <c r="K13" s="19" t="s">
        <v>23</v>
      </c>
      <c r="L13" s="19" t="s">
        <v>63</v>
      </c>
      <c r="M13" s="19" t="s">
        <v>27</v>
      </c>
      <c r="N13" s="19" t="s">
        <v>18</v>
      </c>
      <c r="O13" s="69"/>
      <c r="Q13" s="70">
        <v>230</v>
      </c>
    </row>
    <row r="14" spans="1:17" ht="15.75" customHeight="1">
      <c r="A14" s="68">
        <v>8</v>
      </c>
      <c r="B14" s="19" t="s">
        <v>221</v>
      </c>
      <c r="C14" s="19" t="s">
        <v>222</v>
      </c>
      <c r="D14" s="19"/>
      <c r="E14" s="19"/>
      <c r="F14" s="69"/>
      <c r="H14" s="70">
        <v>115</v>
      </c>
      <c r="J14" s="68">
        <v>8</v>
      </c>
      <c r="K14" s="19" t="s">
        <v>66</v>
      </c>
      <c r="L14" s="19" t="s">
        <v>25</v>
      </c>
      <c r="M14" s="19" t="s">
        <v>69</v>
      </c>
      <c r="N14" s="19" t="s">
        <v>72</v>
      </c>
      <c r="O14" s="69"/>
      <c r="Q14" s="70">
        <v>230</v>
      </c>
    </row>
    <row r="15" spans="1:17" ht="15.75" customHeight="1">
      <c r="A15" s="68">
        <v>9</v>
      </c>
      <c r="B15" s="19" t="s">
        <v>298</v>
      </c>
      <c r="C15" s="19" t="s">
        <v>299</v>
      </c>
      <c r="D15" s="19" t="s">
        <v>300</v>
      </c>
      <c r="E15" s="19"/>
      <c r="F15" s="69"/>
      <c r="H15" s="70">
        <v>70</v>
      </c>
      <c r="J15" s="68">
        <v>9</v>
      </c>
      <c r="K15" s="19" t="s">
        <v>84</v>
      </c>
      <c r="L15" s="19" t="s">
        <v>31</v>
      </c>
      <c r="M15" s="19" t="s">
        <v>463</v>
      </c>
      <c r="N15" s="19" t="s">
        <v>464</v>
      </c>
      <c r="O15" s="69" t="s">
        <v>47</v>
      </c>
      <c r="Q15" s="70">
        <v>190</v>
      </c>
    </row>
    <row r="16" spans="1:17" ht="15.75" customHeight="1">
      <c r="A16" s="68">
        <v>9</v>
      </c>
      <c r="B16" s="19" t="s">
        <v>301</v>
      </c>
      <c r="C16" s="19" t="s">
        <v>302</v>
      </c>
      <c r="D16" s="19" t="s">
        <v>303</v>
      </c>
      <c r="E16" s="19"/>
      <c r="F16" s="69"/>
      <c r="H16" s="70">
        <v>70</v>
      </c>
      <c r="J16" s="68">
        <v>10</v>
      </c>
      <c r="K16" s="19" t="s">
        <v>5</v>
      </c>
      <c r="L16" s="19" t="s">
        <v>104</v>
      </c>
      <c r="M16" s="19" t="s">
        <v>60</v>
      </c>
      <c r="N16" s="19" t="s">
        <v>35</v>
      </c>
      <c r="O16" s="69"/>
      <c r="Q16" s="70">
        <v>190</v>
      </c>
    </row>
    <row r="17" spans="1:17" ht="15.75" customHeight="1">
      <c r="A17" s="68">
        <v>9</v>
      </c>
      <c r="B17" s="19" t="s">
        <v>304</v>
      </c>
      <c r="C17" s="19" t="s">
        <v>305</v>
      </c>
      <c r="D17" s="19" t="s">
        <v>306</v>
      </c>
      <c r="E17" s="19"/>
      <c r="F17" s="69"/>
      <c r="H17" s="70">
        <v>70</v>
      </c>
      <c r="J17" s="68">
        <v>11</v>
      </c>
      <c r="K17" s="19" t="s">
        <v>465</v>
      </c>
      <c r="L17" s="19" t="s">
        <v>33</v>
      </c>
      <c r="M17" s="19" t="s">
        <v>39</v>
      </c>
      <c r="N17" s="19" t="s">
        <v>466</v>
      </c>
      <c r="O17" s="69"/>
      <c r="Q17" s="70">
        <v>190</v>
      </c>
    </row>
    <row r="18" spans="1:17" ht="15.75" customHeight="1">
      <c r="A18" s="68">
        <v>9</v>
      </c>
      <c r="B18" s="19" t="s">
        <v>307</v>
      </c>
      <c r="C18" s="19" t="s">
        <v>308</v>
      </c>
      <c r="D18" s="19" t="s">
        <v>309</v>
      </c>
      <c r="E18" s="19"/>
      <c r="F18" s="69"/>
      <c r="H18" s="70">
        <v>70</v>
      </c>
      <c r="J18" s="68">
        <v>12</v>
      </c>
      <c r="K18" s="19" t="s">
        <v>88</v>
      </c>
      <c r="L18" s="19" t="s">
        <v>14</v>
      </c>
      <c r="M18" s="19" t="s">
        <v>15</v>
      </c>
      <c r="N18" s="19" t="s">
        <v>16</v>
      </c>
      <c r="O18" s="69"/>
      <c r="Q18" s="70">
        <v>190</v>
      </c>
    </row>
    <row r="19" spans="1:17" ht="15.75" customHeight="1">
      <c r="A19" s="68">
        <v>9</v>
      </c>
      <c r="B19" s="19" t="s">
        <v>310</v>
      </c>
      <c r="C19" s="19" t="s">
        <v>7</v>
      </c>
      <c r="D19" s="19" t="s">
        <v>311</v>
      </c>
      <c r="E19" s="19"/>
      <c r="F19" s="69"/>
      <c r="H19" s="70">
        <v>70</v>
      </c>
      <c r="J19" s="68">
        <v>13</v>
      </c>
      <c r="K19" s="19" t="s">
        <v>90</v>
      </c>
      <c r="L19" s="19" t="s">
        <v>92</v>
      </c>
      <c r="M19" s="19" t="s">
        <v>61</v>
      </c>
      <c r="N19" s="19" t="s">
        <v>29</v>
      </c>
      <c r="O19" s="69"/>
      <c r="Q19" s="70">
        <v>190</v>
      </c>
    </row>
    <row r="20" spans="1:17" ht="15.75" customHeight="1">
      <c r="A20" s="68">
        <v>9</v>
      </c>
      <c r="B20" s="19" t="s">
        <v>312</v>
      </c>
      <c r="C20" s="19" t="s">
        <v>313</v>
      </c>
      <c r="D20" s="19" t="s">
        <v>467</v>
      </c>
      <c r="E20" s="19"/>
      <c r="F20" s="69"/>
      <c r="H20" s="70">
        <v>70</v>
      </c>
      <c r="J20" s="68">
        <v>14</v>
      </c>
      <c r="K20" s="19" t="s">
        <v>37</v>
      </c>
      <c r="L20" s="19" t="s">
        <v>94</v>
      </c>
      <c r="M20" s="19" t="s">
        <v>96</v>
      </c>
      <c r="N20" s="19" t="s">
        <v>41</v>
      </c>
      <c r="O20" s="69"/>
      <c r="Q20" s="70">
        <v>190</v>
      </c>
    </row>
    <row r="21" spans="1:17" ht="15.75" customHeight="1">
      <c r="A21" s="68">
        <v>9</v>
      </c>
      <c r="B21" s="19" t="s">
        <v>57</v>
      </c>
      <c r="C21" s="19" t="s">
        <v>78</v>
      </c>
      <c r="D21" s="19" t="s">
        <v>195</v>
      </c>
      <c r="E21" s="19"/>
      <c r="F21" s="69"/>
      <c r="H21" s="70">
        <v>70</v>
      </c>
      <c r="J21" s="68">
        <v>15</v>
      </c>
      <c r="K21" s="19" t="s">
        <v>98</v>
      </c>
      <c r="L21" s="19" t="s">
        <v>43</v>
      </c>
      <c r="M21" s="19" t="s">
        <v>100</v>
      </c>
      <c r="N21" s="19" t="s">
        <v>102</v>
      </c>
      <c r="O21" s="69"/>
      <c r="Q21" s="70">
        <v>190</v>
      </c>
    </row>
    <row r="22" spans="1:17" ht="15.75" customHeight="1">
      <c r="A22" s="68">
        <v>9</v>
      </c>
      <c r="B22" s="19" t="s">
        <v>82</v>
      </c>
      <c r="C22" s="19" t="s">
        <v>315</v>
      </c>
      <c r="D22" s="19" t="s">
        <v>75</v>
      </c>
      <c r="E22" s="19"/>
      <c r="F22" s="69"/>
      <c r="H22" s="70">
        <v>70</v>
      </c>
      <c r="J22" s="68">
        <v>16</v>
      </c>
      <c r="K22" s="19" t="s">
        <v>468</v>
      </c>
      <c r="L22" s="19" t="s">
        <v>469</v>
      </c>
      <c r="M22" s="19" t="s">
        <v>470</v>
      </c>
      <c r="N22" s="19" t="s">
        <v>471</v>
      </c>
      <c r="O22" s="69"/>
      <c r="Q22" s="70">
        <v>190</v>
      </c>
    </row>
    <row r="23" spans="1:17" ht="15.75" customHeight="1">
      <c r="A23" s="68">
        <v>17</v>
      </c>
      <c r="B23" s="19" t="s">
        <v>292</v>
      </c>
      <c r="C23" s="19" t="s">
        <v>402</v>
      </c>
      <c r="D23" s="19" t="s">
        <v>203</v>
      </c>
      <c r="E23" s="19"/>
      <c r="F23" s="69"/>
      <c r="H23" s="70">
        <v>5</v>
      </c>
      <c r="J23" s="68">
        <v>17</v>
      </c>
      <c r="K23" s="19" t="s">
        <v>46</v>
      </c>
      <c r="L23" s="19" t="s">
        <v>32</v>
      </c>
      <c r="M23" s="19" t="s">
        <v>472</v>
      </c>
      <c r="N23" s="19"/>
      <c r="O23" s="69"/>
      <c r="Q23" s="70">
        <v>185</v>
      </c>
    </row>
    <row r="24" spans="1:17" ht="15.75" customHeight="1">
      <c r="A24" s="68">
        <v>17</v>
      </c>
      <c r="B24" s="19" t="s">
        <v>403</v>
      </c>
      <c r="C24" s="19" t="s">
        <v>404</v>
      </c>
      <c r="D24" s="19"/>
      <c r="E24" s="19"/>
      <c r="F24" s="69"/>
      <c r="H24" s="70">
        <v>5</v>
      </c>
      <c r="J24" s="68">
        <v>18</v>
      </c>
      <c r="K24" s="19" t="s">
        <v>54</v>
      </c>
      <c r="L24" s="19" t="s">
        <v>109</v>
      </c>
      <c r="M24" s="19" t="s">
        <v>111</v>
      </c>
      <c r="N24" s="19" t="s">
        <v>113</v>
      </c>
      <c r="O24" s="69"/>
      <c r="Q24" s="70">
        <v>180</v>
      </c>
    </row>
    <row r="25" spans="1:17" ht="15.75" customHeight="1">
      <c r="A25" s="68">
        <v>17</v>
      </c>
      <c r="B25" s="19" t="s">
        <v>405</v>
      </c>
      <c r="C25" s="19" t="s">
        <v>406</v>
      </c>
      <c r="D25" s="19" t="s">
        <v>407</v>
      </c>
      <c r="E25" s="19"/>
      <c r="F25" s="69"/>
      <c r="H25" s="70">
        <v>5</v>
      </c>
      <c r="J25" s="68">
        <v>19</v>
      </c>
      <c r="K25" s="19" t="s">
        <v>59</v>
      </c>
      <c r="L25" s="19" t="s">
        <v>62</v>
      </c>
      <c r="M25" s="19" t="s">
        <v>56</v>
      </c>
      <c r="N25" s="19" t="s">
        <v>117</v>
      </c>
      <c r="O25" s="69"/>
      <c r="Q25" s="70">
        <v>175</v>
      </c>
    </row>
    <row r="26" spans="1:17" ht="15.75" customHeight="1">
      <c r="A26" s="68">
        <v>17</v>
      </c>
      <c r="B26" s="19" t="s">
        <v>408</v>
      </c>
      <c r="C26" s="19" t="s">
        <v>409</v>
      </c>
      <c r="D26" s="19"/>
      <c r="E26" s="19"/>
      <c r="F26" s="69"/>
      <c r="H26" s="70">
        <v>5</v>
      </c>
      <c r="J26" s="68">
        <v>20</v>
      </c>
      <c r="K26" s="19" t="s">
        <v>121</v>
      </c>
      <c r="L26" s="19"/>
      <c r="M26" s="19"/>
      <c r="N26" s="19"/>
      <c r="O26" s="69"/>
      <c r="Q26" s="70">
        <v>170</v>
      </c>
    </row>
    <row r="27" spans="1:17" ht="15.75" customHeight="1">
      <c r="A27" s="68">
        <v>17</v>
      </c>
      <c r="B27" s="19" t="s">
        <v>410</v>
      </c>
      <c r="C27" s="19" t="s">
        <v>411</v>
      </c>
      <c r="D27" s="19" t="s">
        <v>412</v>
      </c>
      <c r="E27" s="19"/>
      <c r="F27" s="69"/>
      <c r="H27" s="70">
        <v>5</v>
      </c>
      <c r="J27" s="68">
        <v>21</v>
      </c>
      <c r="K27" s="19" t="s">
        <v>64</v>
      </c>
      <c r="L27" s="19" t="s">
        <v>473</v>
      </c>
      <c r="M27" s="19" t="s">
        <v>143</v>
      </c>
      <c r="N27" s="19" t="s">
        <v>474</v>
      </c>
      <c r="O27" s="69"/>
      <c r="Q27" s="70">
        <v>150</v>
      </c>
    </row>
    <row r="28" spans="1:17" ht="15.75" customHeight="1">
      <c r="A28" s="68">
        <v>17</v>
      </c>
      <c r="B28" s="19" t="s">
        <v>220</v>
      </c>
      <c r="C28" s="19" t="s">
        <v>127</v>
      </c>
      <c r="D28" s="19" t="s">
        <v>219</v>
      </c>
      <c r="E28" s="19"/>
      <c r="F28" s="69"/>
      <c r="H28" s="70">
        <v>5</v>
      </c>
      <c r="J28" s="68">
        <v>22</v>
      </c>
      <c r="K28" s="19" t="s">
        <v>145</v>
      </c>
      <c r="L28" s="19" t="s">
        <v>147</v>
      </c>
      <c r="M28" s="19" t="s">
        <v>149</v>
      </c>
      <c r="N28" s="19" t="s">
        <v>151</v>
      </c>
      <c r="O28" s="69"/>
      <c r="Q28" s="70">
        <v>150</v>
      </c>
    </row>
    <row r="29" spans="1:17" ht="15.75" customHeight="1">
      <c r="A29" s="68">
        <v>17</v>
      </c>
      <c r="B29" s="19" t="s">
        <v>224</v>
      </c>
      <c r="C29" s="19" t="s">
        <v>413</v>
      </c>
      <c r="D29" s="19" t="s">
        <v>225</v>
      </c>
      <c r="E29" s="19"/>
      <c r="F29" s="69"/>
      <c r="H29" s="70">
        <v>5</v>
      </c>
      <c r="J29" s="68">
        <v>23</v>
      </c>
      <c r="K29" s="19" t="s">
        <v>153</v>
      </c>
      <c r="L29" s="19" t="s">
        <v>155</v>
      </c>
      <c r="M29" s="19" t="s">
        <v>157</v>
      </c>
      <c r="N29" s="19" t="s">
        <v>159</v>
      </c>
      <c r="O29" s="69"/>
      <c r="Q29" s="70">
        <v>150</v>
      </c>
    </row>
    <row r="30" spans="1:17" ht="15.75" customHeight="1">
      <c r="A30" s="68">
        <v>17</v>
      </c>
      <c r="B30" s="19" t="s">
        <v>414</v>
      </c>
      <c r="C30" s="19" t="s">
        <v>415</v>
      </c>
      <c r="D30" s="19" t="s">
        <v>416</v>
      </c>
      <c r="E30" s="19"/>
      <c r="F30" s="69"/>
      <c r="H30" s="70">
        <v>5</v>
      </c>
      <c r="J30" s="68">
        <v>24</v>
      </c>
      <c r="K30" s="19" t="s">
        <v>161</v>
      </c>
      <c r="L30" s="19" t="s">
        <v>163</v>
      </c>
      <c r="M30" s="19" t="s">
        <v>165</v>
      </c>
      <c r="N30" s="19" t="s">
        <v>167</v>
      </c>
      <c r="O30" s="69"/>
      <c r="Q30" s="70">
        <v>150</v>
      </c>
    </row>
    <row r="31" spans="1:17" ht="15.75" customHeight="1">
      <c r="A31" s="68">
        <v>17</v>
      </c>
      <c r="B31" s="19" t="s">
        <v>417</v>
      </c>
      <c r="C31" s="19" t="s">
        <v>281</v>
      </c>
      <c r="D31" s="19" t="s">
        <v>418</v>
      </c>
      <c r="E31" s="19"/>
      <c r="F31" s="69"/>
      <c r="H31" s="70">
        <v>5</v>
      </c>
      <c r="J31" s="68">
        <v>25</v>
      </c>
      <c r="K31" s="19" t="s">
        <v>101</v>
      </c>
      <c r="L31" s="19" t="s">
        <v>226</v>
      </c>
      <c r="M31" s="19" t="s">
        <v>227</v>
      </c>
      <c r="N31" s="19"/>
      <c r="O31" s="69"/>
      <c r="Q31" s="70">
        <v>110</v>
      </c>
    </row>
    <row r="32" spans="1:17" ht="15.75" customHeight="1">
      <c r="A32" s="68">
        <v>17</v>
      </c>
      <c r="B32" s="19" t="s">
        <v>419</v>
      </c>
      <c r="C32" s="19" t="s">
        <v>420</v>
      </c>
      <c r="D32" s="19" t="s">
        <v>421</v>
      </c>
      <c r="E32" s="19"/>
      <c r="F32" s="69"/>
      <c r="H32" s="70">
        <v>5</v>
      </c>
      <c r="J32" s="68">
        <v>26</v>
      </c>
      <c r="K32" s="19" t="s">
        <v>228</v>
      </c>
      <c r="L32" s="19" t="s">
        <v>89</v>
      </c>
      <c r="M32" s="19" t="s">
        <v>93</v>
      </c>
      <c r="N32" s="19" t="s">
        <v>95</v>
      </c>
      <c r="O32" s="69"/>
      <c r="Q32" s="70">
        <v>110</v>
      </c>
    </row>
    <row r="33" spans="1:17" ht="15.75" customHeight="1">
      <c r="A33" s="68">
        <v>17</v>
      </c>
      <c r="B33" s="19" t="s">
        <v>214</v>
      </c>
      <c r="C33" s="19" t="s">
        <v>422</v>
      </c>
      <c r="D33" s="19" t="s">
        <v>423</v>
      </c>
      <c r="E33" s="19"/>
      <c r="F33" s="69"/>
      <c r="H33" s="70">
        <v>5</v>
      </c>
      <c r="J33" s="68">
        <v>27</v>
      </c>
      <c r="K33" s="19" t="s">
        <v>97</v>
      </c>
      <c r="L33" s="19" t="s">
        <v>229</v>
      </c>
      <c r="M33" s="19" t="s">
        <v>475</v>
      </c>
      <c r="N33" s="19" t="s">
        <v>87</v>
      </c>
      <c r="O33" s="69"/>
      <c r="Q33" s="70">
        <v>110</v>
      </c>
    </row>
    <row r="34" spans="1:17" ht="15.75" customHeight="1">
      <c r="A34" s="68">
        <v>17</v>
      </c>
      <c r="B34" s="19" t="s">
        <v>179</v>
      </c>
      <c r="C34" s="19" t="s">
        <v>187</v>
      </c>
      <c r="D34" s="19" t="s">
        <v>424</v>
      </c>
      <c r="E34" s="19"/>
      <c r="F34" s="69"/>
      <c r="H34" s="70">
        <v>5</v>
      </c>
      <c r="J34" s="68">
        <v>28</v>
      </c>
      <c r="K34" s="19" t="s">
        <v>231</v>
      </c>
      <c r="L34" s="19" t="s">
        <v>232</v>
      </c>
      <c r="M34" s="19" t="s">
        <v>233</v>
      </c>
      <c r="N34" s="19" t="s">
        <v>234</v>
      </c>
      <c r="O34" s="69" t="s">
        <v>235</v>
      </c>
      <c r="Q34" s="70">
        <v>110</v>
      </c>
    </row>
    <row r="35" spans="1:17" ht="15.75" customHeight="1">
      <c r="A35" s="68">
        <v>17</v>
      </c>
      <c r="B35" s="19" t="s">
        <v>425</v>
      </c>
      <c r="C35" s="19" t="s">
        <v>426</v>
      </c>
      <c r="D35" s="19" t="s">
        <v>427</v>
      </c>
      <c r="E35" s="19"/>
      <c r="F35" s="69"/>
      <c r="H35" s="70">
        <v>5</v>
      </c>
      <c r="J35" s="68">
        <v>29</v>
      </c>
      <c r="K35" s="19" t="s">
        <v>236</v>
      </c>
      <c r="L35" s="19" t="s">
        <v>99</v>
      </c>
      <c r="M35" s="19" t="s">
        <v>237</v>
      </c>
      <c r="N35" s="19" t="s">
        <v>238</v>
      </c>
      <c r="O35" s="69"/>
      <c r="Q35" s="70">
        <v>110</v>
      </c>
    </row>
    <row r="36" spans="1:17" ht="15.75" customHeight="1">
      <c r="A36" s="68">
        <v>17</v>
      </c>
      <c r="B36" s="19"/>
      <c r="C36" s="19"/>
      <c r="D36" s="19"/>
      <c r="E36" s="19"/>
      <c r="F36" s="69"/>
      <c r="H36" s="72">
        <v>5</v>
      </c>
      <c r="J36" s="68">
        <v>30</v>
      </c>
      <c r="K36" s="19" t="s">
        <v>239</v>
      </c>
      <c r="L36" s="19" t="s">
        <v>240</v>
      </c>
      <c r="M36" s="19" t="s">
        <v>241</v>
      </c>
      <c r="N36" s="19" t="s">
        <v>242</v>
      </c>
      <c r="O36" s="69" t="s">
        <v>243</v>
      </c>
      <c r="Q36" s="70">
        <v>110</v>
      </c>
    </row>
    <row r="37" spans="1:17" ht="15.75" customHeight="1">
      <c r="J37" s="68">
        <v>31</v>
      </c>
      <c r="K37" s="19" t="s">
        <v>244</v>
      </c>
      <c r="L37" s="19" t="s">
        <v>476</v>
      </c>
      <c r="M37" s="19" t="s">
        <v>246</v>
      </c>
      <c r="N37" s="19" t="s">
        <v>247</v>
      </c>
      <c r="O37" s="69"/>
      <c r="Q37" s="70">
        <v>110</v>
      </c>
    </row>
    <row r="38" spans="1:17" ht="15.75" customHeight="1">
      <c r="J38" s="68">
        <v>32</v>
      </c>
      <c r="K38" s="19" t="s">
        <v>248</v>
      </c>
      <c r="L38" s="19" t="s">
        <v>249</v>
      </c>
      <c r="M38" s="19" t="s">
        <v>250</v>
      </c>
      <c r="N38" s="19" t="s">
        <v>91</v>
      </c>
      <c r="O38" s="69"/>
      <c r="Q38" s="70">
        <v>110</v>
      </c>
    </row>
    <row r="39" spans="1:17" ht="15.75" customHeight="1">
      <c r="J39" s="68">
        <v>33</v>
      </c>
      <c r="K39" s="19" t="s">
        <v>255</v>
      </c>
      <c r="L39" s="19" t="s">
        <v>256</v>
      </c>
      <c r="M39" s="19" t="s">
        <v>257</v>
      </c>
      <c r="N39" s="19" t="s">
        <v>258</v>
      </c>
      <c r="O39" s="69" t="s">
        <v>259</v>
      </c>
      <c r="Q39" s="70">
        <v>105</v>
      </c>
    </row>
    <row r="40" spans="1:17" ht="15.75" customHeight="1">
      <c r="J40" s="68">
        <v>34</v>
      </c>
      <c r="K40" s="19" t="s">
        <v>265</v>
      </c>
      <c r="L40" s="19" t="s">
        <v>114</v>
      </c>
      <c r="M40" s="19" t="s">
        <v>110</v>
      </c>
      <c r="N40" s="19" t="s">
        <v>266</v>
      </c>
      <c r="O40" s="69"/>
      <c r="Q40" s="70">
        <v>100</v>
      </c>
    </row>
    <row r="41" spans="1:17" ht="15.75" customHeight="1">
      <c r="J41" s="68">
        <v>35</v>
      </c>
      <c r="K41" s="19" t="s">
        <v>269</v>
      </c>
      <c r="L41" s="19" t="s">
        <v>120</v>
      </c>
      <c r="M41" s="19" t="s">
        <v>270</v>
      </c>
      <c r="N41" s="19" t="s">
        <v>477</v>
      </c>
      <c r="O41" s="69"/>
      <c r="Q41" s="70">
        <v>95</v>
      </c>
    </row>
    <row r="42" spans="1:17" ht="15.75" customHeight="1">
      <c r="J42" s="68">
        <v>36</v>
      </c>
      <c r="K42" s="19" t="s">
        <v>478</v>
      </c>
      <c r="L42" s="19"/>
      <c r="M42" s="19"/>
      <c r="N42" s="19"/>
      <c r="O42" s="69"/>
      <c r="Q42" s="70">
        <v>80</v>
      </c>
    </row>
    <row r="43" spans="1:17" ht="15.75" customHeight="1">
      <c r="J43" s="68">
        <v>37</v>
      </c>
      <c r="K43" s="19" t="s">
        <v>284</v>
      </c>
      <c r="L43" s="19" t="s">
        <v>60</v>
      </c>
      <c r="M43" s="19" t="s">
        <v>286</v>
      </c>
      <c r="N43" s="19" t="s">
        <v>124</v>
      </c>
      <c r="O43" s="69" t="s">
        <v>285</v>
      </c>
      <c r="Q43" s="70">
        <v>80</v>
      </c>
    </row>
    <row r="44" spans="1:17" ht="15.75" customHeight="1">
      <c r="J44" s="68">
        <v>38</v>
      </c>
      <c r="K44" s="19" t="s">
        <v>287</v>
      </c>
      <c r="L44" s="19" t="s">
        <v>288</v>
      </c>
      <c r="M44" s="19" t="s">
        <v>289</v>
      </c>
      <c r="N44" s="19"/>
      <c r="O44" s="69"/>
      <c r="Q44" s="70">
        <v>80</v>
      </c>
    </row>
    <row r="45" spans="1:17" ht="15.75" customHeight="1">
      <c r="J45" s="68">
        <v>39</v>
      </c>
      <c r="K45" s="19" t="s">
        <v>478</v>
      </c>
      <c r="L45" s="19"/>
      <c r="M45" s="19"/>
      <c r="N45" s="19"/>
      <c r="O45" s="69"/>
      <c r="Q45" s="70">
        <v>55</v>
      </c>
    </row>
    <row r="46" spans="1:17" ht="15.75" customHeight="1">
      <c r="J46" s="68">
        <v>40</v>
      </c>
      <c r="K46" s="19" t="s">
        <v>478</v>
      </c>
      <c r="L46" s="19"/>
      <c r="M46" s="19"/>
      <c r="N46" s="19"/>
      <c r="O46" s="69"/>
      <c r="Q46" s="70">
        <v>55</v>
      </c>
    </row>
    <row r="47" spans="1:17" ht="15.75" customHeight="1">
      <c r="J47" s="68">
        <v>41</v>
      </c>
      <c r="K47" s="19" t="s">
        <v>478</v>
      </c>
      <c r="L47" s="19"/>
      <c r="M47" s="19"/>
      <c r="N47" s="19"/>
      <c r="O47" s="69"/>
      <c r="Q47" s="70">
        <v>55</v>
      </c>
    </row>
    <row r="48" spans="1:17" ht="15.75" customHeight="1">
      <c r="J48" s="68">
        <v>42</v>
      </c>
      <c r="K48" s="19" t="s">
        <v>340</v>
      </c>
      <c r="L48" s="19" t="s">
        <v>341</v>
      </c>
      <c r="M48" s="19" t="s">
        <v>140</v>
      </c>
      <c r="N48" s="19" t="s">
        <v>342</v>
      </c>
      <c r="O48" s="69"/>
      <c r="Q48" s="70">
        <v>55</v>
      </c>
    </row>
    <row r="49" spans="10:17" ht="15.75" customHeight="1">
      <c r="J49" s="68">
        <v>43</v>
      </c>
      <c r="K49" s="19" t="s">
        <v>326</v>
      </c>
      <c r="L49" s="19" t="s">
        <v>327</v>
      </c>
      <c r="M49" s="19" t="s">
        <v>85</v>
      </c>
      <c r="N49" s="19" t="s">
        <v>328</v>
      </c>
      <c r="O49" s="69"/>
      <c r="Q49" s="70">
        <v>55</v>
      </c>
    </row>
    <row r="50" spans="10:17" ht="15.75" customHeight="1">
      <c r="J50" s="68">
        <v>44</v>
      </c>
      <c r="K50" s="19" t="s">
        <v>478</v>
      </c>
      <c r="L50" s="19"/>
      <c r="M50" s="19"/>
      <c r="N50" s="19"/>
      <c r="O50" s="69"/>
      <c r="Q50" s="70">
        <v>5</v>
      </c>
    </row>
    <row r="51" spans="10:17" ht="15.75" customHeight="1">
      <c r="J51" s="68">
        <v>45</v>
      </c>
      <c r="K51" s="19" t="s">
        <v>478</v>
      </c>
      <c r="L51" s="19"/>
      <c r="M51" s="19"/>
      <c r="N51" s="19"/>
      <c r="O51" s="69"/>
      <c r="Q51" s="70">
        <v>5</v>
      </c>
    </row>
    <row r="52" spans="10:17" ht="15.75" customHeight="1">
      <c r="J52" s="68">
        <v>46</v>
      </c>
      <c r="K52" s="19" t="s">
        <v>478</v>
      </c>
      <c r="L52" s="19"/>
      <c r="M52" s="19"/>
      <c r="N52" s="19"/>
      <c r="O52" s="69"/>
      <c r="Q52" s="70">
        <v>5</v>
      </c>
    </row>
    <row r="53" spans="10:17" ht="15.75" customHeight="1">
      <c r="J53" s="68">
        <v>47</v>
      </c>
      <c r="K53" s="19" t="s">
        <v>428</v>
      </c>
      <c r="L53" s="19" t="s">
        <v>429</v>
      </c>
      <c r="M53" s="19"/>
      <c r="N53" s="19"/>
      <c r="O53" s="69"/>
      <c r="Q53" s="70">
        <v>5</v>
      </c>
    </row>
    <row r="54" spans="10:17" ht="15.75" customHeight="1">
      <c r="J54" s="68">
        <v>48</v>
      </c>
      <c r="K54" s="19" t="s">
        <v>196</v>
      </c>
      <c r="L54" s="19" t="s">
        <v>430</v>
      </c>
      <c r="M54" s="19" t="s">
        <v>431</v>
      </c>
      <c r="N54" s="19" t="s">
        <v>432</v>
      </c>
      <c r="O54" s="69"/>
      <c r="Q54" s="70">
        <v>5</v>
      </c>
    </row>
    <row r="55" spans="10:17" ht="15.75" customHeight="1">
      <c r="J55" s="68">
        <v>49</v>
      </c>
      <c r="K55" s="19" t="s">
        <v>433</v>
      </c>
      <c r="L55" s="19" t="s">
        <v>434</v>
      </c>
      <c r="M55" s="19" t="s">
        <v>194</v>
      </c>
      <c r="N55" s="19" t="s">
        <v>200</v>
      </c>
      <c r="O55" s="69"/>
      <c r="Q55" s="70">
        <v>5</v>
      </c>
    </row>
    <row r="56" spans="10:17" ht="15.75" customHeight="1">
      <c r="J56" s="68">
        <v>50</v>
      </c>
      <c r="K56" s="19" t="s">
        <v>435</v>
      </c>
      <c r="L56" s="19" t="s">
        <v>436</v>
      </c>
      <c r="M56" s="19" t="s">
        <v>198</v>
      </c>
      <c r="N56" s="19" t="s">
        <v>437</v>
      </c>
      <c r="O56" s="69"/>
      <c r="Q56" s="70">
        <v>5</v>
      </c>
    </row>
    <row r="57" spans="10:17" ht="15.75" customHeight="1">
      <c r="J57" s="68">
        <v>51</v>
      </c>
      <c r="K57" s="19" t="s">
        <v>438</v>
      </c>
      <c r="L57" s="19" t="s">
        <v>439</v>
      </c>
      <c r="M57" s="19" t="s">
        <v>479</v>
      </c>
      <c r="N57" s="19" t="s">
        <v>441</v>
      </c>
      <c r="O57" s="69"/>
      <c r="Q57" s="70">
        <v>5</v>
      </c>
    </row>
    <row r="58" spans="10:17" ht="15.75" customHeight="1">
      <c r="J58" s="68">
        <v>52</v>
      </c>
      <c r="K58" s="19" t="s">
        <v>480</v>
      </c>
      <c r="L58" s="19" t="s">
        <v>481</v>
      </c>
      <c r="M58" s="19" t="s">
        <v>482</v>
      </c>
      <c r="N58" s="19" t="s">
        <v>483</v>
      </c>
      <c r="O58" s="69"/>
      <c r="Q58" s="72">
        <v>5</v>
      </c>
    </row>
    <row r="59" spans="10:17" ht="15.75" customHeight="1"/>
    <row r="60" spans="10:17" ht="15.75" customHeight="1"/>
    <row r="61" spans="10:17" ht="15.75" customHeight="1"/>
    <row r="62" spans="10:17" ht="15.75" customHeight="1"/>
    <row r="63" spans="10:17" ht="15.75" customHeight="1"/>
    <row r="64" spans="10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9.6640625" customWidth="1"/>
    <col min="3" max="3" width="22.83203125" customWidth="1"/>
    <col min="4" max="4" width="22.332031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31" t="s">
        <v>447</v>
      </c>
      <c r="B1" s="132"/>
      <c r="C1" s="132"/>
      <c r="D1" s="132"/>
      <c r="E1" s="132"/>
      <c r="F1" s="133"/>
    </row>
    <row r="2" spans="1:13" ht="15.75" customHeight="1">
      <c r="C2" s="134" t="s">
        <v>484</v>
      </c>
      <c r="D2" s="133"/>
    </row>
    <row r="3" spans="1:13" ht="15.75" customHeight="1"/>
    <row r="4" spans="1:13" ht="15.75" customHeight="1">
      <c r="C4" s="129" t="s">
        <v>485</v>
      </c>
      <c r="D4" s="130"/>
    </row>
    <row r="5" spans="1:13" ht="15.75" customHeight="1"/>
    <row r="6" spans="1:13" ht="15.75" customHeight="1">
      <c r="A6" s="73"/>
      <c r="B6" s="74" t="s">
        <v>451</v>
      </c>
      <c r="C6" s="74" t="s">
        <v>452</v>
      </c>
      <c r="D6" s="74" t="s">
        <v>453</v>
      </c>
      <c r="E6" s="75" t="s">
        <v>454</v>
      </c>
      <c r="F6" s="76" t="s">
        <v>455</v>
      </c>
      <c r="H6" s="77" t="s">
        <v>456</v>
      </c>
    </row>
    <row r="7" spans="1:13" ht="15.75" customHeight="1">
      <c r="A7" s="78" t="s">
        <v>457</v>
      </c>
      <c r="B7" s="79" t="s">
        <v>13</v>
      </c>
      <c r="C7" s="79" t="s">
        <v>9</v>
      </c>
      <c r="D7" s="79" t="s">
        <v>7</v>
      </c>
      <c r="E7" s="55"/>
      <c r="F7" s="69"/>
      <c r="H7" s="80">
        <v>160</v>
      </c>
      <c r="I7" s="81"/>
      <c r="J7" s="81"/>
      <c r="K7" s="81"/>
      <c r="L7" s="82"/>
      <c r="M7" s="82"/>
    </row>
    <row r="8" spans="1:13" ht="15.75" customHeight="1">
      <c r="A8" s="78" t="s">
        <v>458</v>
      </c>
      <c r="B8" s="79" t="s">
        <v>129</v>
      </c>
      <c r="C8" s="79" t="s">
        <v>11</v>
      </c>
      <c r="D8" s="79" t="s">
        <v>131</v>
      </c>
      <c r="E8" s="55"/>
      <c r="F8" s="69"/>
      <c r="H8" s="83">
        <v>155</v>
      </c>
      <c r="I8" s="81"/>
      <c r="J8" s="81"/>
      <c r="K8" s="81"/>
      <c r="L8" s="82"/>
      <c r="M8" s="82"/>
    </row>
    <row r="9" spans="1:13" ht="15.75" customHeight="1">
      <c r="A9" s="78" t="s">
        <v>459</v>
      </c>
      <c r="B9" s="79" t="s">
        <v>133</v>
      </c>
      <c r="C9" s="79" t="s">
        <v>135</v>
      </c>
      <c r="D9" s="79" t="s">
        <v>75</v>
      </c>
      <c r="E9" s="55"/>
      <c r="F9" s="69"/>
      <c r="H9" s="83">
        <v>150</v>
      </c>
      <c r="I9" s="81"/>
      <c r="J9" s="81"/>
      <c r="K9" s="81"/>
      <c r="L9" s="82"/>
      <c r="M9" s="82"/>
    </row>
    <row r="10" spans="1:13" ht="15.75" customHeight="1">
      <c r="A10" s="78">
        <v>4</v>
      </c>
      <c r="B10" s="79" t="s">
        <v>57</v>
      </c>
      <c r="C10" s="79" t="s">
        <v>115</v>
      </c>
      <c r="D10" s="79" t="s">
        <v>78</v>
      </c>
      <c r="E10" s="55"/>
      <c r="F10" s="69"/>
      <c r="H10" s="83">
        <v>145</v>
      </c>
      <c r="I10" s="81"/>
      <c r="J10" s="81"/>
      <c r="K10" s="81"/>
      <c r="L10" s="82"/>
      <c r="M10" s="82"/>
    </row>
    <row r="11" spans="1:13" ht="15.75" customHeight="1">
      <c r="A11" s="78">
        <v>5</v>
      </c>
      <c r="B11" s="79" t="s">
        <v>175</v>
      </c>
      <c r="C11" s="84" t="s">
        <v>67</v>
      </c>
      <c r="D11" s="79" t="s">
        <v>177</v>
      </c>
      <c r="E11" s="55"/>
      <c r="F11" s="69"/>
      <c r="H11" s="83">
        <v>140</v>
      </c>
      <c r="I11" s="81"/>
      <c r="J11" s="81"/>
      <c r="K11" s="81"/>
      <c r="L11" s="82"/>
      <c r="M11" s="82"/>
    </row>
    <row r="12" spans="1:13" ht="15.75" customHeight="1">
      <c r="A12" s="78">
        <v>6</v>
      </c>
      <c r="B12" s="84" t="s">
        <v>73</v>
      </c>
      <c r="C12" s="79" t="s">
        <v>179</v>
      </c>
      <c r="D12" s="79" t="s">
        <v>187</v>
      </c>
      <c r="E12" s="55"/>
      <c r="F12" s="69"/>
      <c r="H12" s="83">
        <v>135</v>
      </c>
      <c r="I12" s="81"/>
      <c r="J12" s="81"/>
      <c r="K12" s="81"/>
      <c r="L12" s="82"/>
      <c r="M12" s="82"/>
    </row>
    <row r="13" spans="1:13" ht="15.75" customHeight="1">
      <c r="A13" s="78">
        <v>7</v>
      </c>
      <c r="B13" s="79" t="s">
        <v>82</v>
      </c>
      <c r="C13" s="84" t="s">
        <v>76</v>
      </c>
      <c r="D13" s="79" t="s">
        <v>197</v>
      </c>
      <c r="E13" s="55"/>
      <c r="F13" s="69"/>
      <c r="H13" s="83">
        <v>130</v>
      </c>
      <c r="I13" s="81"/>
      <c r="J13" s="81"/>
      <c r="K13" s="81"/>
      <c r="L13" s="82"/>
      <c r="M13" s="82"/>
    </row>
    <row r="14" spans="1:13" ht="15.75" customHeight="1">
      <c r="A14" s="78">
        <v>8</v>
      </c>
      <c r="B14" s="79" t="s">
        <v>5</v>
      </c>
      <c r="C14" s="79" t="s">
        <v>107</v>
      </c>
      <c r="D14" s="79" t="s">
        <v>119</v>
      </c>
      <c r="E14" s="55"/>
      <c r="F14" s="69"/>
      <c r="H14" s="83">
        <v>125</v>
      </c>
      <c r="I14" s="81"/>
      <c r="J14" s="81"/>
      <c r="K14" s="81"/>
      <c r="L14" s="82"/>
      <c r="M14" s="82"/>
    </row>
    <row r="15" spans="1:13" ht="15.75" customHeight="1">
      <c r="A15" s="78">
        <v>9</v>
      </c>
      <c r="B15" s="79" t="s">
        <v>212</v>
      </c>
      <c r="C15" s="84" t="s">
        <v>6</v>
      </c>
      <c r="D15" s="79" t="s">
        <v>213</v>
      </c>
      <c r="E15" s="55"/>
      <c r="F15" s="69"/>
      <c r="H15" s="83">
        <v>120</v>
      </c>
      <c r="I15" s="81"/>
      <c r="J15" s="81"/>
      <c r="K15" s="81"/>
      <c r="L15" s="82"/>
      <c r="M15" s="82"/>
    </row>
    <row r="16" spans="1:13" ht="15.75" customHeight="1">
      <c r="A16" s="78">
        <v>10</v>
      </c>
      <c r="B16" s="79" t="s">
        <v>217</v>
      </c>
      <c r="C16" s="79" t="s">
        <v>218</v>
      </c>
      <c r="D16" s="79" t="s">
        <v>214</v>
      </c>
      <c r="E16" s="55"/>
      <c r="F16" s="69"/>
      <c r="H16" s="83">
        <v>115</v>
      </c>
      <c r="I16" s="81"/>
      <c r="J16" s="81"/>
      <c r="K16" s="81"/>
      <c r="L16" s="82"/>
      <c r="M16" s="82"/>
    </row>
    <row r="17" spans="1:13" ht="15.75" customHeight="1">
      <c r="A17" s="78">
        <v>11</v>
      </c>
      <c r="B17" s="79" t="s">
        <v>219</v>
      </c>
      <c r="C17" s="79" t="s">
        <v>220</v>
      </c>
      <c r="D17" s="79" t="s">
        <v>127</v>
      </c>
      <c r="E17" s="55"/>
      <c r="F17" s="69"/>
      <c r="H17" s="83">
        <v>110</v>
      </c>
      <c r="I17" s="81"/>
      <c r="J17" s="81"/>
      <c r="K17" s="81"/>
      <c r="L17" s="82"/>
      <c r="M17" s="82"/>
    </row>
    <row r="18" spans="1:13" ht="15.75" customHeight="1">
      <c r="A18" s="78">
        <v>12</v>
      </c>
      <c r="B18" s="79" t="s">
        <v>224</v>
      </c>
      <c r="C18" s="79" t="s">
        <v>254</v>
      </c>
      <c r="D18" s="79" t="s">
        <v>225</v>
      </c>
      <c r="E18" s="55"/>
      <c r="F18" s="69"/>
      <c r="H18" s="83">
        <v>105</v>
      </c>
      <c r="I18" s="81"/>
      <c r="J18" s="81"/>
      <c r="K18" s="81"/>
      <c r="L18" s="82"/>
      <c r="M18" s="82"/>
    </row>
    <row r="19" spans="1:13" ht="15.75" customHeight="1">
      <c r="A19" s="78">
        <v>13</v>
      </c>
      <c r="B19" s="84" t="s">
        <v>112</v>
      </c>
      <c r="C19" s="79" t="s">
        <v>263</v>
      </c>
      <c r="D19" s="79" t="s">
        <v>264</v>
      </c>
      <c r="E19" s="55"/>
      <c r="F19" s="69"/>
      <c r="H19" s="83">
        <v>100</v>
      </c>
      <c r="I19" s="81"/>
      <c r="J19" s="81"/>
      <c r="K19" s="81"/>
      <c r="L19" s="82"/>
      <c r="M19" s="82"/>
    </row>
    <row r="20" spans="1:13" ht="15.75" customHeight="1">
      <c r="A20" s="78">
        <v>14</v>
      </c>
      <c r="B20" s="79" t="s">
        <v>210</v>
      </c>
      <c r="C20" s="79" t="s">
        <v>211</v>
      </c>
      <c r="D20" s="84" t="s">
        <v>118</v>
      </c>
      <c r="E20" s="55"/>
      <c r="F20" s="69"/>
      <c r="H20" s="83">
        <v>95</v>
      </c>
      <c r="I20" s="81"/>
      <c r="J20" s="81"/>
      <c r="K20" s="81"/>
      <c r="L20" s="82"/>
      <c r="M20" s="82"/>
    </row>
    <row r="21" spans="1:13" ht="15.75" customHeight="1">
      <c r="A21" s="78">
        <v>15</v>
      </c>
      <c r="B21" s="79" t="s">
        <v>275</v>
      </c>
      <c r="C21" s="79" t="s">
        <v>276</v>
      </c>
      <c r="D21" s="79" t="s">
        <v>277</v>
      </c>
      <c r="E21" s="55"/>
      <c r="F21" s="69"/>
      <c r="H21" s="83">
        <v>90</v>
      </c>
      <c r="I21" s="81"/>
      <c r="J21" s="81"/>
      <c r="K21" s="81"/>
      <c r="L21" s="82"/>
      <c r="M21" s="82"/>
    </row>
    <row r="22" spans="1:13" ht="15.75" customHeight="1">
      <c r="A22" s="78">
        <v>16</v>
      </c>
      <c r="B22" s="79" t="s">
        <v>223</v>
      </c>
      <c r="C22" s="79" t="s">
        <v>279</v>
      </c>
      <c r="D22" s="79" t="s">
        <v>280</v>
      </c>
      <c r="E22" s="55"/>
      <c r="F22" s="69"/>
      <c r="H22" s="83">
        <v>85</v>
      </c>
      <c r="I22" s="81"/>
      <c r="J22" s="81"/>
      <c r="K22" s="81"/>
      <c r="L22" s="82"/>
      <c r="M22" s="82"/>
    </row>
    <row r="23" spans="1:13" ht="15.75" customHeight="1">
      <c r="A23" s="78">
        <v>17</v>
      </c>
      <c r="B23" s="79" t="s">
        <v>283</v>
      </c>
      <c r="C23" s="79" t="s">
        <v>281</v>
      </c>
      <c r="D23" s="85"/>
      <c r="E23" s="55"/>
      <c r="F23" s="69"/>
      <c r="H23" s="83">
        <v>80</v>
      </c>
      <c r="I23" s="81"/>
      <c r="J23" s="81"/>
      <c r="K23" s="81"/>
      <c r="L23" s="82"/>
      <c r="M23" s="82"/>
    </row>
    <row r="24" spans="1:13" ht="15.75" customHeight="1">
      <c r="A24" s="78">
        <v>18</v>
      </c>
      <c r="B24" s="79" t="s">
        <v>123</v>
      </c>
      <c r="C24" s="79" t="s">
        <v>125</v>
      </c>
      <c r="D24" s="79" t="s">
        <v>293</v>
      </c>
      <c r="E24" s="55"/>
      <c r="F24" s="69"/>
      <c r="H24" s="83">
        <v>75</v>
      </c>
      <c r="I24" s="81"/>
      <c r="J24" s="81"/>
      <c r="K24" s="81"/>
      <c r="L24" s="82"/>
      <c r="M24" s="82"/>
    </row>
    <row r="25" spans="1:13" ht="15.75" customHeight="1">
      <c r="A25" s="86">
        <v>19</v>
      </c>
      <c r="B25" s="79" t="s">
        <v>296</v>
      </c>
      <c r="C25" s="84" t="s">
        <v>132</v>
      </c>
      <c r="D25" s="79" t="s">
        <v>297</v>
      </c>
      <c r="E25" s="55"/>
      <c r="F25" s="69"/>
      <c r="H25" s="83">
        <v>70</v>
      </c>
      <c r="I25" s="81"/>
      <c r="J25" s="81"/>
      <c r="K25" s="81"/>
      <c r="L25" s="82"/>
      <c r="M25" s="82"/>
    </row>
    <row r="26" spans="1:13" ht="15.75" customHeight="1">
      <c r="A26" s="78">
        <v>20</v>
      </c>
      <c r="B26" s="79" t="s">
        <v>185</v>
      </c>
      <c r="C26" s="79" t="s">
        <v>322</v>
      </c>
      <c r="D26" s="84" t="s">
        <v>70</v>
      </c>
      <c r="E26" s="55"/>
      <c r="F26" s="69"/>
      <c r="H26" s="83">
        <v>65</v>
      </c>
      <c r="I26" s="81"/>
      <c r="J26" s="81"/>
      <c r="K26" s="81"/>
      <c r="L26" s="82"/>
      <c r="M26" s="82"/>
    </row>
    <row r="27" spans="1:13" ht="15.75" customHeight="1">
      <c r="A27" s="86">
        <v>21</v>
      </c>
      <c r="B27" s="79" t="s">
        <v>332</v>
      </c>
      <c r="C27" s="79" t="s">
        <v>333</v>
      </c>
      <c r="D27" s="79" t="s">
        <v>334</v>
      </c>
      <c r="E27" s="55"/>
      <c r="F27" s="69"/>
      <c r="H27" s="83">
        <v>60</v>
      </c>
      <c r="I27" s="81"/>
      <c r="J27" s="81"/>
      <c r="K27" s="81"/>
      <c r="L27" s="82"/>
      <c r="M27" s="82"/>
    </row>
    <row r="28" spans="1:13" ht="15.75" customHeight="1">
      <c r="A28" s="78">
        <v>22</v>
      </c>
      <c r="B28" s="79" t="s">
        <v>337</v>
      </c>
      <c r="C28" s="79" t="s">
        <v>338</v>
      </c>
      <c r="D28" s="79" t="s">
        <v>339</v>
      </c>
      <c r="E28" s="55"/>
      <c r="F28" s="69"/>
      <c r="H28" s="83">
        <v>55</v>
      </c>
      <c r="I28" s="81"/>
      <c r="J28" s="81"/>
      <c r="K28" s="81"/>
      <c r="L28" s="82"/>
      <c r="M28" s="82"/>
    </row>
    <row r="29" spans="1:13" ht="15.75" customHeight="1">
      <c r="A29" s="86">
        <v>23</v>
      </c>
      <c r="B29" s="79" t="s">
        <v>46</v>
      </c>
      <c r="C29" s="84" t="s">
        <v>8</v>
      </c>
      <c r="D29" s="79" t="s">
        <v>203</v>
      </c>
      <c r="E29" s="55"/>
      <c r="F29" s="69"/>
      <c r="H29" s="83">
        <v>50</v>
      </c>
      <c r="I29" s="81"/>
      <c r="J29" s="81"/>
      <c r="K29" s="81"/>
      <c r="L29" s="82"/>
      <c r="M29" s="82"/>
    </row>
    <row r="30" spans="1:13" ht="15.75" customHeight="1">
      <c r="A30" s="78">
        <v>24</v>
      </c>
      <c r="B30" s="79" t="s">
        <v>348</v>
      </c>
      <c r="C30" s="79" t="s">
        <v>349</v>
      </c>
      <c r="D30" s="79" t="s">
        <v>350</v>
      </c>
      <c r="E30" s="55"/>
      <c r="F30" s="69"/>
      <c r="H30" s="83">
        <v>45</v>
      </c>
      <c r="I30" s="81"/>
      <c r="J30" s="81"/>
      <c r="K30" s="81"/>
      <c r="L30" s="82"/>
      <c r="M30" s="82"/>
    </row>
    <row r="31" spans="1:13" ht="15.75" customHeight="1">
      <c r="A31" s="86">
        <v>25</v>
      </c>
      <c r="B31" s="79" t="s">
        <v>356</v>
      </c>
      <c r="C31" s="79" t="s">
        <v>357</v>
      </c>
      <c r="D31" s="79" t="s">
        <v>358</v>
      </c>
      <c r="E31" s="55"/>
      <c r="F31" s="69"/>
      <c r="H31" s="83">
        <v>40</v>
      </c>
      <c r="I31" s="81"/>
      <c r="J31" s="81"/>
      <c r="K31" s="81"/>
      <c r="L31" s="82"/>
      <c r="M31" s="82"/>
    </row>
    <row r="32" spans="1:13" ht="15.75" customHeight="1">
      <c r="A32" s="78">
        <v>26</v>
      </c>
      <c r="B32" s="79" t="s">
        <v>366</v>
      </c>
      <c r="C32" s="79" t="s">
        <v>367</v>
      </c>
      <c r="D32" s="79" t="s">
        <v>368</v>
      </c>
      <c r="E32" s="55"/>
      <c r="F32" s="69"/>
      <c r="H32" s="83">
        <v>35</v>
      </c>
      <c r="I32" s="81"/>
      <c r="J32" s="81"/>
      <c r="K32" s="81"/>
      <c r="L32" s="82"/>
      <c r="M32" s="82"/>
    </row>
    <row r="33" spans="1:13" ht="15.75" customHeight="1">
      <c r="A33" s="86">
        <v>27</v>
      </c>
      <c r="B33" s="79" t="s">
        <v>372</v>
      </c>
      <c r="C33" s="79" t="s">
        <v>373</v>
      </c>
      <c r="D33" s="79" t="s">
        <v>374</v>
      </c>
      <c r="E33" s="55"/>
      <c r="F33" s="69"/>
      <c r="H33" s="83">
        <v>30</v>
      </c>
      <c r="I33" s="81"/>
      <c r="J33" s="81"/>
      <c r="K33" s="81"/>
      <c r="L33" s="82"/>
      <c r="M33" s="82"/>
    </row>
    <row r="34" spans="1:13" ht="15.75" customHeight="1">
      <c r="A34" s="78">
        <v>28</v>
      </c>
      <c r="B34" s="84" t="s">
        <v>164</v>
      </c>
      <c r="C34" s="84" t="s">
        <v>166</v>
      </c>
      <c r="D34" s="79" t="s">
        <v>378</v>
      </c>
      <c r="E34" s="55"/>
      <c r="F34" s="69"/>
      <c r="H34" s="83">
        <v>25</v>
      </c>
      <c r="I34" s="81"/>
      <c r="J34" s="81"/>
      <c r="K34" s="81"/>
      <c r="L34" s="82"/>
      <c r="M34" s="82"/>
    </row>
    <row r="35" spans="1:13" ht="15.75" customHeight="1">
      <c r="A35" s="86">
        <v>29</v>
      </c>
      <c r="B35" s="84" t="s">
        <v>128</v>
      </c>
      <c r="C35" s="84" t="s">
        <v>174</v>
      </c>
      <c r="D35" s="84" t="s">
        <v>172</v>
      </c>
      <c r="E35" s="55"/>
      <c r="F35" s="69"/>
      <c r="H35" s="83">
        <v>20</v>
      </c>
      <c r="I35" s="81"/>
      <c r="J35" s="81"/>
      <c r="K35" s="81"/>
      <c r="L35" s="82"/>
      <c r="M35" s="82"/>
    </row>
    <row r="36" spans="1:13" ht="15.75" customHeight="1">
      <c r="A36" s="78">
        <v>30</v>
      </c>
      <c r="B36" s="84" t="s">
        <v>160</v>
      </c>
      <c r="C36" s="79" t="s">
        <v>393</v>
      </c>
      <c r="D36" s="79" t="s">
        <v>394</v>
      </c>
      <c r="E36" s="55"/>
      <c r="F36" s="69"/>
      <c r="H36" s="83">
        <v>15</v>
      </c>
      <c r="I36" s="81"/>
      <c r="J36" s="81"/>
      <c r="K36" s="81"/>
      <c r="L36" s="82"/>
      <c r="M36" s="82"/>
    </row>
    <row r="37" spans="1:13" ht="15.75" customHeight="1">
      <c r="A37" s="86">
        <v>31</v>
      </c>
      <c r="B37" s="84" t="s">
        <v>150</v>
      </c>
      <c r="C37" s="84" t="s">
        <v>184</v>
      </c>
      <c r="D37" s="84" t="s">
        <v>186</v>
      </c>
      <c r="E37" s="55"/>
      <c r="F37" s="69"/>
      <c r="H37" s="83">
        <v>10</v>
      </c>
      <c r="I37" s="81"/>
      <c r="J37" s="81"/>
      <c r="K37" s="81"/>
      <c r="L37" s="82"/>
      <c r="M37" s="82"/>
    </row>
    <row r="38" spans="1:13" ht="15.75" customHeight="1">
      <c r="A38" s="78">
        <v>32</v>
      </c>
      <c r="B38" s="84" t="s">
        <v>204</v>
      </c>
      <c r="C38" s="84" t="s">
        <v>202</v>
      </c>
      <c r="D38" s="84" t="s">
        <v>192</v>
      </c>
      <c r="E38" s="55"/>
      <c r="F38" s="69"/>
      <c r="H38" s="87">
        <v>5</v>
      </c>
      <c r="I38" s="81"/>
      <c r="J38" s="81"/>
      <c r="K38" s="81"/>
      <c r="L38" s="82"/>
      <c r="M38" s="82"/>
    </row>
    <row r="39" spans="1:13" ht="15.75" customHeight="1">
      <c r="K39" s="82"/>
      <c r="L39" s="82"/>
      <c r="M39" s="82"/>
    </row>
    <row r="40" spans="1:13" ht="15.75" customHeight="1">
      <c r="K40" s="82"/>
      <c r="L40" s="82"/>
      <c r="M40" s="82"/>
    </row>
    <row r="41" spans="1:13" ht="15.75" customHeight="1">
      <c r="K41" s="82"/>
      <c r="L41" s="82"/>
      <c r="M41" s="82"/>
    </row>
    <row r="42" spans="1:13" ht="15.75" customHeight="1">
      <c r="K42" s="82"/>
      <c r="L42" s="82"/>
      <c r="M42" s="82"/>
    </row>
    <row r="43" spans="1:13" ht="15.75" customHeight="1">
      <c r="K43" s="82"/>
      <c r="L43" s="82"/>
      <c r="M43" s="82"/>
    </row>
    <row r="44" spans="1:13" ht="15.75" customHeight="1">
      <c r="K44" s="82"/>
      <c r="L44" s="82"/>
      <c r="M44" s="82"/>
    </row>
    <row r="45" spans="1:13" ht="15.75" customHeight="1">
      <c r="K45" s="82"/>
      <c r="L45" s="82"/>
      <c r="M45" s="82"/>
    </row>
    <row r="46" spans="1:13" ht="15.75" customHeight="1">
      <c r="K46" s="82"/>
      <c r="L46" s="82"/>
      <c r="M46" s="82"/>
    </row>
    <row r="47" spans="1:13" ht="15.75" customHeight="1">
      <c r="K47" s="82"/>
      <c r="L47" s="82"/>
      <c r="M47" s="82"/>
    </row>
    <row r="48" spans="1:13" ht="15.75" customHeight="1">
      <c r="K48" s="82"/>
      <c r="L48" s="82"/>
      <c r="M48" s="82"/>
    </row>
    <row r="49" spans="11:13" ht="15.75" customHeight="1">
      <c r="K49" s="82"/>
      <c r="L49" s="82"/>
      <c r="M49" s="82"/>
    </row>
    <row r="50" spans="11:13" ht="15.75" customHeight="1">
      <c r="K50" s="82"/>
      <c r="L50" s="82"/>
      <c r="M50" s="82"/>
    </row>
    <row r="51" spans="11:13" ht="15.75" customHeight="1"/>
    <row r="52" spans="11:13" ht="15.75" customHeight="1"/>
    <row r="53" spans="11:13" ht="15.75" customHeight="1"/>
    <row r="54" spans="11:13" ht="15.75" customHeight="1"/>
    <row r="55" spans="11:13" ht="15.75" customHeight="1"/>
    <row r="56" spans="11:13" ht="15.75" customHeight="1"/>
    <row r="57" spans="11:13" ht="15.75" customHeight="1"/>
    <row r="58" spans="11:13" ht="15.75" customHeight="1"/>
    <row r="59" spans="11:13" ht="15.75" customHeight="1"/>
    <row r="60" spans="11:13" ht="15.75" customHeight="1"/>
    <row r="61" spans="11:13" ht="15.75" customHeight="1"/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31" t="s">
        <v>447</v>
      </c>
      <c r="B1" s="132"/>
      <c r="C1" s="132"/>
      <c r="D1" s="132"/>
      <c r="E1" s="132"/>
      <c r="F1" s="133"/>
    </row>
    <row r="2" spans="1:13" ht="15.75" customHeight="1">
      <c r="C2" s="135" t="s">
        <v>486</v>
      </c>
      <c r="D2" s="133"/>
    </row>
    <row r="3" spans="1:13" ht="15.75" customHeight="1"/>
    <row r="4" spans="1:13" ht="15.75" customHeight="1">
      <c r="C4" s="136" t="s">
        <v>487</v>
      </c>
      <c r="D4" s="130"/>
    </row>
    <row r="5" spans="1:13" ht="15.75" customHeight="1"/>
    <row r="6" spans="1:13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</row>
    <row r="7" spans="1:13" ht="15.75" customHeight="1">
      <c r="A7" s="88" t="s">
        <v>457</v>
      </c>
      <c r="B7" s="57" t="s">
        <v>79</v>
      </c>
      <c r="C7" s="57" t="s">
        <v>68</v>
      </c>
      <c r="D7" s="57" t="s">
        <v>71</v>
      </c>
      <c r="E7" s="57" t="s">
        <v>74</v>
      </c>
      <c r="F7" s="89"/>
      <c r="H7" s="90">
        <v>120</v>
      </c>
      <c r="K7" s="82"/>
      <c r="L7" s="82"/>
      <c r="M7" s="82"/>
    </row>
    <row r="8" spans="1:13" ht="15.75" customHeight="1">
      <c r="A8" s="88" t="s">
        <v>458</v>
      </c>
      <c r="B8" s="57" t="s">
        <v>13</v>
      </c>
      <c r="C8" s="57" t="s">
        <v>7</v>
      </c>
      <c r="D8" s="57" t="s">
        <v>83</v>
      </c>
      <c r="E8" s="57" t="s">
        <v>77</v>
      </c>
      <c r="F8" s="89"/>
      <c r="H8" s="90">
        <v>115</v>
      </c>
      <c r="K8" s="82"/>
      <c r="L8" s="82"/>
      <c r="M8" s="82"/>
    </row>
    <row r="9" spans="1:13" ht="15.75" customHeight="1">
      <c r="A9" s="88" t="s">
        <v>459</v>
      </c>
      <c r="B9" s="57" t="s">
        <v>251</v>
      </c>
      <c r="C9" s="57" t="s">
        <v>103</v>
      </c>
      <c r="D9" s="57" t="s">
        <v>252</v>
      </c>
      <c r="E9" s="57" t="s">
        <v>253</v>
      </c>
      <c r="F9" s="89"/>
      <c r="H9" s="90">
        <v>110</v>
      </c>
      <c r="K9" s="82"/>
      <c r="L9" s="82"/>
      <c r="M9" s="82"/>
    </row>
    <row r="10" spans="1:13" ht="15.75" customHeight="1">
      <c r="A10" s="88">
        <v>4</v>
      </c>
      <c r="B10" s="57" t="s">
        <v>260</v>
      </c>
      <c r="C10" s="57" t="s">
        <v>261</v>
      </c>
      <c r="D10" s="57" t="s">
        <v>262</v>
      </c>
      <c r="E10" s="57" t="s">
        <v>105</v>
      </c>
      <c r="F10" s="89"/>
      <c r="H10" s="90">
        <v>105</v>
      </c>
      <c r="K10" s="82"/>
      <c r="L10" s="82"/>
      <c r="M10" s="82"/>
    </row>
    <row r="11" spans="1:13" ht="15.75" customHeight="1">
      <c r="A11" s="88">
        <v>5</v>
      </c>
      <c r="B11" s="57" t="s">
        <v>108</v>
      </c>
      <c r="C11" s="57" t="s">
        <v>106</v>
      </c>
      <c r="D11" s="57" t="s">
        <v>267</v>
      </c>
      <c r="E11" s="57" t="s">
        <v>268</v>
      </c>
      <c r="F11" s="89"/>
      <c r="H11" s="90">
        <v>100</v>
      </c>
      <c r="K11" s="82"/>
      <c r="L11" s="82"/>
      <c r="M11" s="82"/>
    </row>
    <row r="12" spans="1:13" ht="15.75" customHeight="1">
      <c r="A12" s="88">
        <v>6</v>
      </c>
      <c r="B12" s="19"/>
      <c r="C12" s="19"/>
      <c r="D12" s="19"/>
      <c r="E12" s="19"/>
      <c r="F12" s="89"/>
      <c r="H12" s="90">
        <v>95</v>
      </c>
      <c r="K12" s="82"/>
      <c r="L12" s="82"/>
      <c r="M12" s="82"/>
    </row>
    <row r="13" spans="1:13" ht="15.75" customHeight="1">
      <c r="A13" s="88">
        <v>7</v>
      </c>
      <c r="B13" s="57" t="s">
        <v>122</v>
      </c>
      <c r="C13" s="57" t="s">
        <v>125</v>
      </c>
      <c r="D13" s="57" t="s">
        <v>123</v>
      </c>
      <c r="E13" s="57" t="s">
        <v>278</v>
      </c>
      <c r="F13" s="89"/>
      <c r="H13" s="90">
        <v>90</v>
      </c>
      <c r="K13" s="82"/>
      <c r="L13" s="82"/>
      <c r="M13" s="82"/>
    </row>
    <row r="14" spans="1:13" ht="15.75" customHeight="1">
      <c r="A14" s="88">
        <v>8</v>
      </c>
      <c r="B14" s="57" t="s">
        <v>282</v>
      </c>
      <c r="C14" s="57" t="s">
        <v>488</v>
      </c>
      <c r="D14" s="19"/>
      <c r="E14" s="19"/>
      <c r="F14" s="89"/>
      <c r="H14" s="90">
        <v>85</v>
      </c>
      <c r="K14" s="82"/>
      <c r="L14" s="82"/>
      <c r="M14" s="82"/>
    </row>
    <row r="15" spans="1:13" ht="15.75" customHeight="1">
      <c r="A15" s="88">
        <v>9</v>
      </c>
      <c r="B15" s="57" t="s">
        <v>290</v>
      </c>
      <c r="C15" s="57" t="s">
        <v>291</v>
      </c>
      <c r="D15" s="57" t="s">
        <v>65</v>
      </c>
      <c r="E15" s="57" t="s">
        <v>126</v>
      </c>
      <c r="F15" s="89"/>
      <c r="H15" s="90">
        <v>80</v>
      </c>
      <c r="K15" s="82"/>
      <c r="L15" s="82"/>
      <c r="M15" s="82"/>
    </row>
    <row r="16" spans="1:13" ht="15.75" customHeight="1">
      <c r="A16" s="88">
        <v>10</v>
      </c>
      <c r="B16" s="57" t="s">
        <v>185</v>
      </c>
      <c r="C16" s="57" t="s">
        <v>70</v>
      </c>
      <c r="D16" s="57" t="s">
        <v>130</v>
      </c>
      <c r="E16" s="57" t="s">
        <v>294</v>
      </c>
      <c r="F16" s="89"/>
      <c r="H16" s="90">
        <v>75</v>
      </c>
      <c r="K16" s="82"/>
      <c r="L16" s="82"/>
      <c r="M16" s="82"/>
    </row>
    <row r="17" spans="1:13" ht="15.75" customHeight="1">
      <c r="A17" s="88">
        <v>11</v>
      </c>
      <c r="B17" s="57" t="s">
        <v>316</v>
      </c>
      <c r="C17" s="57" t="s">
        <v>317</v>
      </c>
      <c r="D17" s="57" t="s">
        <v>318</v>
      </c>
      <c r="E17" s="57" t="s">
        <v>134</v>
      </c>
      <c r="F17" s="89"/>
      <c r="H17" s="90">
        <v>70</v>
      </c>
      <c r="K17" s="82"/>
      <c r="L17" s="82"/>
      <c r="M17" s="82"/>
    </row>
    <row r="18" spans="1:13" ht="15.75" customHeight="1">
      <c r="A18" s="88">
        <v>12</v>
      </c>
      <c r="B18" s="57" t="s">
        <v>323</v>
      </c>
      <c r="C18" s="57" t="s">
        <v>136</v>
      </c>
      <c r="D18" s="57" t="s">
        <v>324</v>
      </c>
      <c r="E18" s="57" t="s">
        <v>325</v>
      </c>
      <c r="F18" s="89"/>
      <c r="H18" s="90">
        <v>65</v>
      </c>
      <c r="K18" s="82"/>
      <c r="L18" s="82"/>
      <c r="M18" s="82"/>
    </row>
    <row r="19" spans="1:13" ht="15.75" customHeight="1">
      <c r="A19" s="88">
        <v>13</v>
      </c>
      <c r="B19" s="57" t="s">
        <v>335</v>
      </c>
      <c r="C19" s="57" t="s">
        <v>336</v>
      </c>
      <c r="D19" s="57" t="s">
        <v>489</v>
      </c>
      <c r="E19" s="57" t="s">
        <v>107</v>
      </c>
      <c r="F19" s="89"/>
      <c r="H19" s="90">
        <v>60</v>
      </c>
      <c r="K19" s="82"/>
      <c r="L19" s="82"/>
      <c r="M19" s="82"/>
    </row>
    <row r="20" spans="1:13" ht="15.75" customHeight="1">
      <c r="A20" s="88">
        <v>14</v>
      </c>
      <c r="B20" s="57" t="s">
        <v>490</v>
      </c>
      <c r="C20" s="57" t="s">
        <v>211</v>
      </c>
      <c r="D20" s="57" t="s">
        <v>142</v>
      </c>
      <c r="E20" s="57" t="s">
        <v>377</v>
      </c>
      <c r="F20" s="89"/>
      <c r="H20" s="90">
        <v>55</v>
      </c>
      <c r="K20" s="82"/>
      <c r="L20" s="82"/>
      <c r="M20" s="82"/>
    </row>
    <row r="21" spans="1:13" ht="15.75" customHeight="1">
      <c r="A21" s="88">
        <v>15</v>
      </c>
      <c r="B21" s="57" t="s">
        <v>343</v>
      </c>
      <c r="C21" s="57" t="s">
        <v>144</v>
      </c>
      <c r="D21" s="57" t="s">
        <v>344</v>
      </c>
      <c r="E21" s="57" t="s">
        <v>345</v>
      </c>
      <c r="F21" s="89"/>
      <c r="H21" s="90">
        <v>50</v>
      </c>
      <c r="K21" s="82"/>
      <c r="L21" s="82"/>
      <c r="M21" s="82"/>
    </row>
    <row r="22" spans="1:13" ht="15.75" customHeight="1">
      <c r="A22" s="88">
        <v>16</v>
      </c>
      <c r="B22" s="57" t="s">
        <v>351</v>
      </c>
      <c r="C22" s="57" t="s">
        <v>352</v>
      </c>
      <c r="D22" s="57" t="s">
        <v>146</v>
      </c>
      <c r="E22" s="57" t="s">
        <v>353</v>
      </c>
      <c r="F22" s="89"/>
      <c r="H22" s="90">
        <v>45</v>
      </c>
      <c r="K22" s="82"/>
      <c r="L22" s="82"/>
      <c r="M22" s="82"/>
    </row>
    <row r="23" spans="1:13" ht="15.75" customHeight="1">
      <c r="A23" s="88">
        <v>17</v>
      </c>
      <c r="B23" s="57" t="s">
        <v>359</v>
      </c>
      <c r="C23" s="57" t="s">
        <v>360</v>
      </c>
      <c r="D23" s="57" t="s">
        <v>148</v>
      </c>
      <c r="E23" s="57" t="s">
        <v>362</v>
      </c>
      <c r="F23" s="89"/>
      <c r="H23" s="90">
        <v>40</v>
      </c>
      <c r="K23" s="82"/>
      <c r="L23" s="82"/>
      <c r="M23" s="82"/>
    </row>
    <row r="24" spans="1:13" ht="15.75" customHeight="1">
      <c r="A24" s="88">
        <v>18</v>
      </c>
      <c r="B24" s="57" t="s">
        <v>369</v>
      </c>
      <c r="C24" s="57" t="s">
        <v>370</v>
      </c>
      <c r="D24" s="57" t="s">
        <v>154</v>
      </c>
      <c r="E24" s="57" t="s">
        <v>371</v>
      </c>
      <c r="F24" s="89"/>
      <c r="H24" s="90">
        <v>35</v>
      </c>
      <c r="K24" s="82"/>
      <c r="L24" s="82"/>
      <c r="M24" s="82"/>
    </row>
    <row r="25" spans="1:13" ht="15.75" customHeight="1">
      <c r="A25" s="91">
        <v>19</v>
      </c>
      <c r="B25" s="92" t="s">
        <v>150</v>
      </c>
      <c r="C25" s="92" t="s">
        <v>223</v>
      </c>
      <c r="D25" s="92" t="s">
        <v>375</v>
      </c>
      <c r="E25" s="92" t="s">
        <v>376</v>
      </c>
      <c r="F25" s="93"/>
      <c r="H25" s="90">
        <v>30</v>
      </c>
      <c r="K25" s="82"/>
      <c r="L25" s="82"/>
      <c r="M25" s="82"/>
    </row>
    <row r="26" spans="1:13" ht="15.75" customHeight="1">
      <c r="A26" s="88">
        <v>20</v>
      </c>
      <c r="B26" s="92" t="s">
        <v>379</v>
      </c>
      <c r="C26" s="92" t="s">
        <v>380</v>
      </c>
      <c r="D26" s="92" t="s">
        <v>381</v>
      </c>
      <c r="E26" s="92" t="s">
        <v>382</v>
      </c>
      <c r="F26" s="93"/>
      <c r="H26" s="90">
        <v>25</v>
      </c>
      <c r="K26" s="82"/>
      <c r="L26" s="82"/>
      <c r="M26" s="82"/>
    </row>
    <row r="27" spans="1:13" ht="15.75" customHeight="1">
      <c r="A27" s="91">
        <v>21</v>
      </c>
      <c r="B27" s="92" t="s">
        <v>386</v>
      </c>
      <c r="C27" s="92" t="s">
        <v>170</v>
      </c>
      <c r="D27" s="92" t="s">
        <v>387</v>
      </c>
      <c r="E27" s="92" t="s">
        <v>388</v>
      </c>
      <c r="F27" s="93"/>
      <c r="H27" s="90">
        <v>20</v>
      </c>
      <c r="K27" s="82"/>
      <c r="L27" s="82"/>
      <c r="M27" s="82"/>
    </row>
    <row r="28" spans="1:13" ht="15.75" customHeight="1">
      <c r="A28" s="88">
        <v>22</v>
      </c>
      <c r="B28" s="92" t="s">
        <v>178</v>
      </c>
      <c r="C28" s="92" t="s">
        <v>180</v>
      </c>
      <c r="D28" s="92" t="s">
        <v>395</v>
      </c>
      <c r="E28" s="92" t="s">
        <v>396</v>
      </c>
      <c r="F28" s="93"/>
      <c r="H28" s="90">
        <v>15</v>
      </c>
      <c r="K28" s="82"/>
      <c r="L28" s="82"/>
      <c r="M28" s="82"/>
    </row>
    <row r="29" spans="1:13" ht="15.75" customHeight="1">
      <c r="A29" s="91">
        <v>23</v>
      </c>
      <c r="B29" s="92" t="s">
        <v>188</v>
      </c>
      <c r="C29" s="92" t="s">
        <v>399</v>
      </c>
      <c r="D29" s="92" t="s">
        <v>400</v>
      </c>
      <c r="E29" s="92" t="s">
        <v>401</v>
      </c>
      <c r="F29" s="93"/>
      <c r="H29" s="90">
        <v>10</v>
      </c>
      <c r="K29" s="82"/>
      <c r="L29" s="82"/>
      <c r="M29" s="82"/>
    </row>
    <row r="30" spans="1:13" ht="15.75" customHeight="1">
      <c r="A30" s="88">
        <v>24</v>
      </c>
      <c r="B30" s="92" t="s">
        <v>442</v>
      </c>
      <c r="C30" s="92" t="s">
        <v>443</v>
      </c>
      <c r="D30" s="92" t="s">
        <v>491</v>
      </c>
      <c r="E30" s="92" t="s">
        <v>444</v>
      </c>
      <c r="F30" s="93"/>
      <c r="H30" s="90">
        <v>5</v>
      </c>
      <c r="K30" s="82"/>
      <c r="L30" s="82"/>
      <c r="M30" s="82"/>
    </row>
    <row r="31" spans="1:13" ht="15.75" customHeight="1">
      <c r="A31" s="91"/>
      <c r="B31" s="61"/>
      <c r="C31" s="61"/>
      <c r="D31" s="61"/>
      <c r="E31" s="61"/>
      <c r="F31" s="93"/>
      <c r="H31" s="94"/>
      <c r="K31" s="82"/>
      <c r="L31" s="82"/>
      <c r="M31" s="82"/>
    </row>
    <row r="32" spans="1:13" ht="15.75" customHeight="1">
      <c r="A32" s="88"/>
      <c r="B32" s="61"/>
      <c r="C32" s="61"/>
      <c r="D32" s="61"/>
      <c r="E32" s="61"/>
      <c r="F32" s="69"/>
      <c r="H32" s="94"/>
      <c r="K32" s="82"/>
      <c r="L32" s="82"/>
      <c r="M32" s="82"/>
    </row>
    <row r="33" spans="1:13" ht="15.75" customHeight="1">
      <c r="A33" s="91"/>
      <c r="B33" s="61"/>
      <c r="C33" s="61"/>
      <c r="D33" s="61"/>
      <c r="E33" s="61"/>
      <c r="F33" s="93"/>
      <c r="H33" s="94"/>
      <c r="K33" s="82"/>
      <c r="L33" s="82"/>
      <c r="M33" s="82"/>
    </row>
    <row r="34" spans="1:13" ht="15.75" customHeight="1">
      <c r="A34" s="88"/>
      <c r="B34" s="61"/>
      <c r="C34" s="61"/>
      <c r="D34" s="61"/>
      <c r="E34" s="61"/>
      <c r="F34" s="93"/>
      <c r="H34" s="94"/>
      <c r="K34" s="82"/>
      <c r="L34" s="82"/>
      <c r="M34" s="82"/>
    </row>
    <row r="35" spans="1:13" ht="15.75" customHeight="1">
      <c r="A35" s="91"/>
      <c r="B35" s="61"/>
      <c r="C35" s="61"/>
      <c r="D35" s="61"/>
      <c r="E35" s="61"/>
      <c r="F35" s="93"/>
      <c r="H35" s="94"/>
      <c r="K35" s="82"/>
      <c r="L35" s="82"/>
      <c r="M35" s="82"/>
    </row>
    <row r="36" spans="1:13" ht="15.75" customHeight="1">
      <c r="A36" s="88"/>
      <c r="B36" s="61"/>
      <c r="C36" s="61"/>
      <c r="D36" s="61"/>
      <c r="E36" s="61"/>
      <c r="F36" s="93"/>
      <c r="H36" s="94"/>
      <c r="K36" s="82"/>
      <c r="L36" s="82"/>
      <c r="M36" s="82"/>
    </row>
    <row r="37" spans="1:13" ht="15.75" customHeight="1">
      <c r="A37" s="91"/>
      <c r="B37" s="61"/>
      <c r="C37" s="61"/>
      <c r="D37" s="61"/>
      <c r="E37" s="61"/>
      <c r="F37" s="93"/>
      <c r="H37" s="94"/>
      <c r="K37" s="82"/>
      <c r="L37" s="82"/>
      <c r="M37" s="82"/>
    </row>
    <row r="38" spans="1:13" ht="15.75" customHeight="1">
      <c r="A38" s="88"/>
      <c r="B38" s="61"/>
      <c r="C38" s="61"/>
      <c r="D38" s="61"/>
      <c r="E38" s="61"/>
      <c r="F38" s="93"/>
      <c r="H38" s="94"/>
      <c r="K38" s="82"/>
      <c r="L38" s="82"/>
      <c r="M38" s="82"/>
    </row>
    <row r="39" spans="1:13" ht="15.75" customHeight="1">
      <c r="A39" s="91"/>
      <c r="B39" s="61"/>
      <c r="C39" s="61"/>
      <c r="D39" s="61"/>
      <c r="E39" s="61"/>
      <c r="F39" s="93"/>
      <c r="H39" s="94"/>
      <c r="K39" s="82"/>
      <c r="L39" s="82"/>
      <c r="M39" s="82"/>
    </row>
    <row r="40" spans="1:13" ht="15.75" customHeight="1">
      <c r="A40" s="88"/>
      <c r="B40" s="61"/>
      <c r="C40" s="61"/>
      <c r="D40" s="61"/>
      <c r="E40" s="61"/>
      <c r="F40" s="93"/>
      <c r="H40" s="94"/>
      <c r="K40" s="82"/>
      <c r="L40" s="82"/>
      <c r="M40" s="82"/>
    </row>
    <row r="41" spans="1:13" ht="15.75" customHeight="1">
      <c r="A41" s="91"/>
      <c r="B41" s="61"/>
      <c r="C41" s="61"/>
      <c r="D41" s="61"/>
      <c r="E41" s="61"/>
      <c r="F41" s="93"/>
      <c r="H41" s="94"/>
      <c r="K41" s="82"/>
      <c r="L41" s="82"/>
      <c r="M41" s="82"/>
    </row>
    <row r="42" spans="1:13" ht="15.75" customHeight="1">
      <c r="A42" s="88"/>
      <c r="B42" s="61"/>
      <c r="C42" s="61"/>
      <c r="D42" s="61"/>
      <c r="E42" s="61"/>
      <c r="F42" s="93"/>
      <c r="H42" s="94"/>
      <c r="K42" s="82"/>
      <c r="L42" s="82"/>
      <c r="M42" s="82"/>
    </row>
    <row r="43" spans="1:13" ht="15.75" customHeight="1">
      <c r="A43" s="91"/>
      <c r="B43" s="61"/>
      <c r="C43" s="61"/>
      <c r="D43" s="61"/>
      <c r="E43" s="61"/>
      <c r="F43" s="93"/>
      <c r="H43" s="94"/>
      <c r="K43" s="82"/>
      <c r="L43" s="82"/>
      <c r="M43" s="82"/>
    </row>
    <row r="44" spans="1:13" ht="15.75" customHeight="1">
      <c r="A44" s="88"/>
      <c r="B44" s="61"/>
      <c r="C44" s="61"/>
      <c r="D44" s="61"/>
      <c r="E44" s="61"/>
      <c r="F44" s="93"/>
      <c r="H44" s="94"/>
      <c r="K44" s="82"/>
      <c r="L44" s="82"/>
      <c r="M44" s="82"/>
    </row>
    <row r="45" spans="1:13" ht="15.75" customHeight="1">
      <c r="A45" s="91"/>
      <c r="B45" s="61"/>
      <c r="C45" s="61"/>
      <c r="D45" s="61"/>
      <c r="E45" s="61"/>
      <c r="F45" s="93"/>
      <c r="H45" s="94"/>
      <c r="K45" s="82"/>
      <c r="L45" s="82"/>
      <c r="M45" s="82"/>
    </row>
    <row r="46" spans="1:13" ht="15.75" customHeight="1">
      <c r="A46" s="88"/>
      <c r="B46" s="61"/>
      <c r="C46" s="61"/>
      <c r="D46" s="61"/>
      <c r="E46" s="61"/>
      <c r="F46" s="93"/>
      <c r="H46" s="94"/>
      <c r="K46" s="82"/>
      <c r="L46" s="82"/>
      <c r="M46" s="82"/>
    </row>
    <row r="47" spans="1:13" ht="15.75" customHeight="1">
      <c r="A47" s="91"/>
      <c r="B47" s="61"/>
      <c r="C47" s="61"/>
      <c r="D47" s="61"/>
      <c r="E47" s="61"/>
      <c r="F47" s="93"/>
      <c r="H47" s="95"/>
      <c r="K47" s="82"/>
      <c r="L47" s="82"/>
      <c r="M47" s="82"/>
    </row>
    <row r="48" spans="1:13" ht="15.75" customHeight="1">
      <c r="K48" s="82"/>
      <c r="L48" s="82"/>
      <c r="M48" s="82"/>
    </row>
    <row r="49" spans="11:13" ht="15.75" customHeight="1">
      <c r="K49" s="82"/>
      <c r="L49" s="82"/>
      <c r="M49" s="82"/>
    </row>
    <row r="50" spans="11:13" ht="15.75" customHeight="1">
      <c r="K50" s="82"/>
      <c r="L50" s="82"/>
      <c r="M50" s="82"/>
    </row>
    <row r="51" spans="11:13" ht="15.75" customHeight="1">
      <c r="K51" s="82"/>
      <c r="L51" s="82"/>
      <c r="M51" s="82"/>
    </row>
    <row r="52" spans="11:13" ht="15.75" customHeight="1">
      <c r="K52" s="82"/>
      <c r="L52" s="82"/>
      <c r="M52" s="82"/>
    </row>
    <row r="53" spans="11:13" ht="15.75" customHeight="1">
      <c r="K53" s="82"/>
      <c r="L53" s="82"/>
      <c r="M53" s="82"/>
    </row>
    <row r="54" spans="11:13" ht="15.75" customHeight="1">
      <c r="K54" s="82"/>
      <c r="L54" s="82"/>
      <c r="M54" s="82"/>
    </row>
    <row r="55" spans="11:13" ht="15.75" customHeight="1">
      <c r="K55" s="82"/>
      <c r="L55" s="82"/>
      <c r="M55" s="82"/>
    </row>
    <row r="56" spans="11:13" ht="15.75" customHeight="1">
      <c r="K56" s="82"/>
      <c r="L56" s="82"/>
      <c r="M56" s="82"/>
    </row>
    <row r="57" spans="11:13" ht="15.75" customHeight="1">
      <c r="K57" s="82"/>
      <c r="L57" s="82"/>
      <c r="M57" s="82"/>
    </row>
    <row r="58" spans="11:13" ht="15.75" customHeight="1">
      <c r="K58" s="82"/>
      <c r="L58" s="82"/>
      <c r="M58" s="82"/>
    </row>
    <row r="59" spans="11:13" ht="15.75" customHeight="1">
      <c r="K59" s="82"/>
      <c r="L59" s="82"/>
      <c r="M59" s="82"/>
    </row>
    <row r="60" spans="11:13" ht="15.75" customHeight="1">
      <c r="K60" s="82"/>
      <c r="L60" s="82"/>
      <c r="M60" s="82"/>
    </row>
    <row r="61" spans="11:13" ht="15.75" customHeight="1">
      <c r="K61" s="82"/>
      <c r="L61" s="82"/>
      <c r="M61" s="82"/>
    </row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31" t="s">
        <v>447</v>
      </c>
      <c r="B1" s="132"/>
      <c r="C1" s="132"/>
      <c r="D1" s="132"/>
      <c r="E1" s="132"/>
      <c r="F1" s="133"/>
    </row>
    <row r="2" spans="1:13" ht="15.75" customHeight="1">
      <c r="C2" s="134" t="s">
        <v>492</v>
      </c>
      <c r="D2" s="133"/>
    </row>
    <row r="3" spans="1:13" ht="15.75" customHeight="1"/>
    <row r="4" spans="1:13" ht="15.75" customHeight="1">
      <c r="C4" s="129" t="s">
        <v>493</v>
      </c>
      <c r="D4" s="130"/>
    </row>
    <row r="5" spans="1:13" ht="15.75" customHeight="1"/>
    <row r="6" spans="1:13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</row>
    <row r="7" spans="1:13" ht="15.75" customHeight="1">
      <c r="A7" s="88" t="s">
        <v>457</v>
      </c>
      <c r="B7" s="19" t="s">
        <v>312</v>
      </c>
      <c r="C7" s="19" t="s">
        <v>494</v>
      </c>
      <c r="D7" s="19" t="s">
        <v>313</v>
      </c>
      <c r="E7" s="19" t="s">
        <v>495</v>
      </c>
      <c r="F7" s="89"/>
      <c r="H7" s="96">
        <v>205</v>
      </c>
      <c r="K7" s="82"/>
      <c r="L7" s="82"/>
      <c r="M7" s="82"/>
    </row>
    <row r="8" spans="1:13" ht="15.75" customHeight="1">
      <c r="A8" s="88" t="s">
        <v>458</v>
      </c>
      <c r="B8" s="19" t="s">
        <v>309</v>
      </c>
      <c r="C8" s="19" t="s">
        <v>308</v>
      </c>
      <c r="D8" s="19" t="s">
        <v>307</v>
      </c>
      <c r="E8" s="19" t="s">
        <v>496</v>
      </c>
      <c r="F8" s="89"/>
      <c r="H8" s="94">
        <v>200</v>
      </c>
      <c r="K8" s="82"/>
      <c r="L8" s="82"/>
      <c r="M8" s="82"/>
    </row>
    <row r="9" spans="1:13" ht="15.75" customHeight="1">
      <c r="A9" s="88" t="s">
        <v>459</v>
      </c>
      <c r="B9" s="19" t="s">
        <v>497</v>
      </c>
      <c r="C9" s="19" t="s">
        <v>498</v>
      </c>
      <c r="D9" s="19" t="s">
        <v>11</v>
      </c>
      <c r="E9" s="19" t="s">
        <v>499</v>
      </c>
      <c r="F9" s="89"/>
      <c r="H9" s="94">
        <v>195</v>
      </c>
      <c r="K9" s="82"/>
      <c r="L9" s="82"/>
      <c r="M9" s="82"/>
    </row>
    <row r="10" spans="1:13" ht="15.75" customHeight="1">
      <c r="A10" s="88">
        <v>4</v>
      </c>
      <c r="B10" s="19" t="s">
        <v>500</v>
      </c>
      <c r="C10" s="19" t="s">
        <v>13</v>
      </c>
      <c r="D10" s="19" t="s">
        <v>501</v>
      </c>
      <c r="E10" s="19" t="s">
        <v>310</v>
      </c>
      <c r="F10" s="89"/>
      <c r="H10" s="94">
        <v>190</v>
      </c>
      <c r="K10" s="82"/>
      <c r="L10" s="82"/>
      <c r="M10" s="82"/>
    </row>
    <row r="11" spans="1:13" ht="15.75" customHeight="1">
      <c r="A11" s="88">
        <v>5</v>
      </c>
      <c r="B11" s="19" t="s">
        <v>502</v>
      </c>
      <c r="C11" s="19" t="s">
        <v>503</v>
      </c>
      <c r="D11" s="19" t="s">
        <v>504</v>
      </c>
      <c r="E11" s="19" t="s">
        <v>173</v>
      </c>
      <c r="F11" s="89"/>
      <c r="H11" s="94">
        <v>185</v>
      </c>
      <c r="K11" s="82"/>
      <c r="L11" s="82"/>
      <c r="M11" s="82"/>
    </row>
    <row r="12" spans="1:13" ht="15.75" customHeight="1">
      <c r="A12" s="88">
        <v>6</v>
      </c>
      <c r="B12" s="19" t="s">
        <v>505</v>
      </c>
      <c r="C12" s="19" t="s">
        <v>506</v>
      </c>
      <c r="D12" s="19" t="s">
        <v>507</v>
      </c>
      <c r="E12" s="19" t="s">
        <v>508</v>
      </c>
      <c r="F12" s="89"/>
      <c r="H12" s="94">
        <v>180</v>
      </c>
      <c r="K12" s="82"/>
      <c r="L12" s="82"/>
      <c r="M12" s="82"/>
    </row>
    <row r="13" spans="1:13" ht="15.75" customHeight="1">
      <c r="A13" s="88">
        <v>7</v>
      </c>
      <c r="B13" s="19" t="s">
        <v>509</v>
      </c>
      <c r="C13" s="19" t="s">
        <v>330</v>
      </c>
      <c r="D13" s="19" t="s">
        <v>195</v>
      </c>
      <c r="E13" s="19"/>
      <c r="F13" s="89"/>
      <c r="H13" s="94">
        <v>175</v>
      </c>
      <c r="K13" s="82"/>
      <c r="L13" s="82"/>
      <c r="M13" s="82"/>
    </row>
    <row r="14" spans="1:13" ht="15.75" customHeight="1">
      <c r="A14" s="88">
        <v>8</v>
      </c>
      <c r="B14" s="19" t="s">
        <v>252</v>
      </c>
      <c r="C14" s="19" t="s">
        <v>103</v>
      </c>
      <c r="D14" s="19" t="s">
        <v>169</v>
      </c>
      <c r="E14" s="19" t="s">
        <v>510</v>
      </c>
      <c r="F14" s="89"/>
      <c r="H14" s="94">
        <v>170</v>
      </c>
      <c r="K14" s="82"/>
      <c r="L14" s="82"/>
      <c r="M14" s="82"/>
    </row>
    <row r="15" spans="1:13" ht="15.75" customHeight="1">
      <c r="A15" s="88">
        <v>9</v>
      </c>
      <c r="B15" s="19" t="s">
        <v>133</v>
      </c>
      <c r="C15" s="19" t="s">
        <v>511</v>
      </c>
      <c r="D15" s="19" t="s">
        <v>32</v>
      </c>
      <c r="E15" s="19" t="s">
        <v>512</v>
      </c>
      <c r="F15" s="89"/>
      <c r="H15" s="94">
        <v>165</v>
      </c>
      <c r="K15" s="82"/>
      <c r="L15" s="82"/>
      <c r="M15" s="82"/>
    </row>
    <row r="16" spans="1:13" ht="15.75" customHeight="1">
      <c r="A16" s="88">
        <v>10</v>
      </c>
      <c r="B16" s="19" t="s">
        <v>513</v>
      </c>
      <c r="C16" s="19" t="s">
        <v>514</v>
      </c>
      <c r="D16" s="19" t="s">
        <v>515</v>
      </c>
      <c r="E16" s="19" t="s">
        <v>516</v>
      </c>
      <c r="F16" s="89"/>
      <c r="H16" s="94">
        <v>160</v>
      </c>
      <c r="K16" s="82"/>
      <c r="L16" s="82"/>
      <c r="M16" s="82"/>
    </row>
    <row r="17" spans="1:13" ht="15.75" customHeight="1">
      <c r="A17" s="88">
        <v>11</v>
      </c>
      <c r="B17" s="19" t="s">
        <v>82</v>
      </c>
      <c r="C17" s="19" t="s">
        <v>460</v>
      </c>
      <c r="D17" s="19" t="s">
        <v>517</v>
      </c>
      <c r="E17" s="19" t="s">
        <v>8</v>
      </c>
      <c r="F17" s="89"/>
      <c r="H17" s="94">
        <v>155</v>
      </c>
      <c r="K17" s="82"/>
      <c r="L17" s="82"/>
      <c r="M17" s="82"/>
    </row>
    <row r="18" spans="1:13" ht="15.75" customHeight="1">
      <c r="A18" s="88">
        <v>12</v>
      </c>
      <c r="B18" s="19" t="s">
        <v>7</v>
      </c>
      <c r="C18" s="19" t="s">
        <v>518</v>
      </c>
      <c r="D18" s="19" t="s">
        <v>519</v>
      </c>
      <c r="E18" s="19" t="s">
        <v>520</v>
      </c>
      <c r="F18" s="89"/>
      <c r="H18" s="94">
        <v>150</v>
      </c>
      <c r="K18" s="82"/>
      <c r="L18" s="82"/>
      <c r="M18" s="82"/>
    </row>
    <row r="19" spans="1:13" ht="15.75" customHeight="1">
      <c r="A19" s="88">
        <v>13</v>
      </c>
      <c r="B19" s="19" t="s">
        <v>521</v>
      </c>
      <c r="C19" s="19" t="s">
        <v>522</v>
      </c>
      <c r="D19" s="19" t="s">
        <v>523</v>
      </c>
      <c r="E19" s="19" t="s">
        <v>524</v>
      </c>
      <c r="F19" s="89"/>
      <c r="H19" s="94">
        <v>145</v>
      </c>
      <c r="K19" s="82"/>
      <c r="L19" s="82"/>
      <c r="M19" s="82"/>
    </row>
    <row r="20" spans="1:13" ht="15.75" customHeight="1">
      <c r="A20" s="88">
        <v>14</v>
      </c>
      <c r="B20" s="19" t="s">
        <v>525</v>
      </c>
      <c r="C20" s="19" t="s">
        <v>526</v>
      </c>
      <c r="D20" s="19" t="s">
        <v>527</v>
      </c>
      <c r="E20" s="19" t="s">
        <v>9</v>
      </c>
      <c r="F20" s="89"/>
      <c r="H20" s="94">
        <v>140</v>
      </c>
      <c r="K20" s="82"/>
      <c r="L20" s="82"/>
      <c r="M20" s="82"/>
    </row>
    <row r="21" spans="1:13" ht="15.75" customHeight="1">
      <c r="A21" s="88">
        <v>15</v>
      </c>
      <c r="B21" s="19" t="s">
        <v>73</v>
      </c>
      <c r="C21" s="19" t="s">
        <v>179</v>
      </c>
      <c r="D21" s="19" t="s">
        <v>199</v>
      </c>
      <c r="E21" s="19" t="s">
        <v>423</v>
      </c>
      <c r="F21" s="89"/>
      <c r="H21" s="94">
        <v>135</v>
      </c>
      <c r="K21" s="82"/>
      <c r="L21" s="82"/>
      <c r="M21" s="82"/>
    </row>
    <row r="22" spans="1:13" ht="15.75" customHeight="1">
      <c r="A22" s="88">
        <v>16</v>
      </c>
      <c r="B22" s="19" t="s">
        <v>528</v>
      </c>
      <c r="C22" s="19" t="s">
        <v>529</v>
      </c>
      <c r="D22" s="19" t="s">
        <v>530</v>
      </c>
      <c r="E22" s="19"/>
      <c r="F22" s="89"/>
      <c r="H22" s="94">
        <v>130</v>
      </c>
      <c r="K22" s="82"/>
      <c r="L22" s="82"/>
      <c r="M22" s="82"/>
    </row>
    <row r="23" spans="1:13" ht="15.75" customHeight="1">
      <c r="A23" s="88">
        <v>17</v>
      </c>
      <c r="B23" s="19" t="s">
        <v>214</v>
      </c>
      <c r="C23" s="19" t="s">
        <v>531</v>
      </c>
      <c r="D23" s="19" t="s">
        <v>532</v>
      </c>
      <c r="E23" s="19" t="s">
        <v>533</v>
      </c>
      <c r="F23" s="89"/>
      <c r="H23" s="94">
        <v>125</v>
      </c>
      <c r="K23" s="82"/>
      <c r="L23" s="82"/>
      <c r="M23" s="82"/>
    </row>
    <row r="24" spans="1:13" ht="15.75" customHeight="1">
      <c r="A24" s="88">
        <v>18</v>
      </c>
      <c r="B24" s="19" t="s">
        <v>534</v>
      </c>
      <c r="C24" s="19" t="s">
        <v>74</v>
      </c>
      <c r="D24" s="19" t="s">
        <v>68</v>
      </c>
      <c r="E24" s="19" t="s">
        <v>535</v>
      </c>
      <c r="F24" s="89"/>
      <c r="H24" s="94">
        <v>120</v>
      </c>
      <c r="K24" s="82"/>
      <c r="L24" s="82"/>
      <c r="M24" s="82"/>
    </row>
    <row r="25" spans="1:13" ht="15.75" customHeight="1">
      <c r="A25" s="91">
        <v>19</v>
      </c>
      <c r="B25" s="61"/>
      <c r="C25" s="61"/>
      <c r="D25" s="61"/>
      <c r="E25" s="61"/>
      <c r="F25" s="93"/>
      <c r="H25" s="94">
        <v>115</v>
      </c>
      <c r="K25" s="82"/>
      <c r="L25" s="82"/>
      <c r="M25" s="82"/>
    </row>
    <row r="26" spans="1:13" ht="15.75" customHeight="1">
      <c r="A26" s="88">
        <v>20</v>
      </c>
      <c r="B26" s="61" t="s">
        <v>409</v>
      </c>
      <c r="C26" s="61" t="s">
        <v>243</v>
      </c>
      <c r="D26" s="61" t="s">
        <v>72</v>
      </c>
      <c r="E26" s="61" t="s">
        <v>239</v>
      </c>
      <c r="F26" s="93"/>
      <c r="H26" s="94">
        <v>110</v>
      </c>
      <c r="K26" s="82"/>
      <c r="L26" s="82"/>
      <c r="M26" s="82"/>
    </row>
    <row r="27" spans="1:13" ht="15.75" customHeight="1">
      <c r="A27" s="91">
        <v>21</v>
      </c>
      <c r="B27" s="61" t="s">
        <v>536</v>
      </c>
      <c r="C27" s="61" t="s">
        <v>263</v>
      </c>
      <c r="D27" s="61" t="s">
        <v>203</v>
      </c>
      <c r="E27" s="61" t="s">
        <v>537</v>
      </c>
      <c r="F27" s="93"/>
      <c r="H27" s="94">
        <v>105</v>
      </c>
      <c r="K27" s="82"/>
      <c r="L27" s="82"/>
      <c r="M27" s="82"/>
    </row>
    <row r="28" spans="1:13" ht="15.75" customHeight="1">
      <c r="A28" s="88">
        <v>22</v>
      </c>
      <c r="B28" s="61" t="s">
        <v>267</v>
      </c>
      <c r="C28" s="61" t="s">
        <v>538</v>
      </c>
      <c r="D28" s="61" t="s">
        <v>539</v>
      </c>
      <c r="E28" s="61" t="s">
        <v>540</v>
      </c>
      <c r="F28" s="93"/>
      <c r="H28" s="94">
        <v>100</v>
      </c>
      <c r="K28" s="82"/>
      <c r="L28" s="82"/>
      <c r="M28" s="82"/>
    </row>
    <row r="29" spans="1:13" ht="15.75" customHeight="1">
      <c r="A29" s="91">
        <v>23</v>
      </c>
      <c r="B29" s="61" t="s">
        <v>46</v>
      </c>
      <c r="C29" s="61" t="s">
        <v>541</v>
      </c>
      <c r="D29" s="61" t="s">
        <v>542</v>
      </c>
      <c r="E29" s="61" t="s">
        <v>543</v>
      </c>
      <c r="F29" s="93"/>
      <c r="H29" s="94">
        <v>95</v>
      </c>
      <c r="K29" s="82"/>
      <c r="L29" s="82"/>
      <c r="M29" s="82"/>
    </row>
    <row r="30" spans="1:13" ht="15.75" customHeight="1">
      <c r="A30" s="88">
        <v>24</v>
      </c>
      <c r="B30" s="61" t="s">
        <v>544</v>
      </c>
      <c r="C30" s="61" t="s">
        <v>545</v>
      </c>
      <c r="D30" s="61" t="s">
        <v>546</v>
      </c>
      <c r="E30" s="61" t="s">
        <v>508</v>
      </c>
      <c r="F30" s="93"/>
      <c r="H30" s="94">
        <v>90</v>
      </c>
      <c r="K30" s="82"/>
      <c r="L30" s="82"/>
      <c r="M30" s="82"/>
    </row>
    <row r="31" spans="1:13" ht="15.75" customHeight="1">
      <c r="A31" s="91">
        <v>25</v>
      </c>
      <c r="B31" s="61" t="s">
        <v>145</v>
      </c>
      <c r="C31" s="61" t="s">
        <v>547</v>
      </c>
      <c r="D31" s="61" t="s">
        <v>147</v>
      </c>
      <c r="E31" s="61" t="s">
        <v>151</v>
      </c>
      <c r="F31" s="93"/>
      <c r="H31" s="94">
        <v>85</v>
      </c>
      <c r="K31" s="82"/>
      <c r="L31" s="82"/>
      <c r="M31" s="82"/>
    </row>
    <row r="32" spans="1:13" ht="15.75" customHeight="1">
      <c r="A32" s="88">
        <v>26</v>
      </c>
      <c r="B32" s="61" t="s">
        <v>548</v>
      </c>
      <c r="C32" s="61" t="s">
        <v>549</v>
      </c>
      <c r="D32" s="61" t="s">
        <v>550</v>
      </c>
      <c r="E32" s="61" t="s">
        <v>551</v>
      </c>
      <c r="F32" s="69" t="s">
        <v>552</v>
      </c>
      <c r="H32" s="94">
        <v>80</v>
      </c>
      <c r="K32" s="82"/>
      <c r="L32" s="82"/>
      <c r="M32" s="82"/>
    </row>
    <row r="33" spans="1:13" ht="15.75" customHeight="1">
      <c r="A33" s="91">
        <v>27</v>
      </c>
      <c r="B33" s="61" t="s">
        <v>553</v>
      </c>
      <c r="C33" s="61" t="s">
        <v>554</v>
      </c>
      <c r="D33" s="61" t="s">
        <v>555</v>
      </c>
      <c r="E33" s="61" t="s">
        <v>556</v>
      </c>
      <c r="F33" s="93"/>
      <c r="H33" s="94">
        <v>75</v>
      </c>
      <c r="K33" s="82"/>
      <c r="L33" s="82"/>
      <c r="M33" s="82"/>
    </row>
    <row r="34" spans="1:13" ht="15.75" customHeight="1">
      <c r="A34" s="88">
        <v>28</v>
      </c>
      <c r="B34" s="61" t="s">
        <v>185</v>
      </c>
      <c r="C34" s="61" t="s">
        <v>557</v>
      </c>
      <c r="D34" s="61" t="s">
        <v>335</v>
      </c>
      <c r="E34" s="61" t="s">
        <v>322</v>
      </c>
      <c r="F34" s="93"/>
      <c r="H34" s="94">
        <v>70</v>
      </c>
      <c r="K34" s="82"/>
      <c r="L34" s="82"/>
      <c r="M34" s="82"/>
    </row>
    <row r="35" spans="1:13" ht="15.75" customHeight="1">
      <c r="A35" s="91">
        <v>29</v>
      </c>
      <c r="B35" s="61" t="s">
        <v>5</v>
      </c>
      <c r="C35" s="61" t="s">
        <v>65</v>
      </c>
      <c r="D35" s="61" t="s">
        <v>558</v>
      </c>
      <c r="E35" s="61" t="s">
        <v>559</v>
      </c>
      <c r="F35" s="93"/>
      <c r="H35" s="94">
        <v>65</v>
      </c>
      <c r="K35" s="82"/>
      <c r="L35" s="82"/>
      <c r="M35" s="82"/>
    </row>
    <row r="36" spans="1:13" ht="15.75" customHeight="1">
      <c r="A36" s="88">
        <v>30</v>
      </c>
      <c r="B36" s="61"/>
      <c r="C36" s="61"/>
      <c r="D36" s="61"/>
      <c r="E36" s="61"/>
      <c r="F36" s="93"/>
      <c r="H36" s="94">
        <v>60</v>
      </c>
      <c r="K36" s="82"/>
      <c r="L36" s="82"/>
      <c r="M36" s="82"/>
    </row>
    <row r="37" spans="1:13" ht="15.75" customHeight="1">
      <c r="A37" s="91">
        <v>31</v>
      </c>
      <c r="B37" s="61" t="s">
        <v>560</v>
      </c>
      <c r="C37" s="61" t="s">
        <v>561</v>
      </c>
      <c r="D37" s="61" t="s">
        <v>562</v>
      </c>
      <c r="E37" s="61" t="s">
        <v>394</v>
      </c>
      <c r="F37" s="93"/>
      <c r="H37" s="94">
        <v>55</v>
      </c>
      <c r="K37" s="82"/>
      <c r="L37" s="82"/>
      <c r="M37" s="82"/>
    </row>
    <row r="38" spans="1:13" ht="15.75" customHeight="1">
      <c r="A38" s="88">
        <v>32</v>
      </c>
      <c r="B38" s="61" t="s">
        <v>563</v>
      </c>
      <c r="C38" s="61" t="s">
        <v>564</v>
      </c>
      <c r="D38" s="61" t="s">
        <v>565</v>
      </c>
      <c r="E38" s="61" t="s">
        <v>566</v>
      </c>
      <c r="F38" s="93"/>
      <c r="H38" s="94">
        <v>50</v>
      </c>
      <c r="K38" s="82"/>
      <c r="L38" s="82"/>
      <c r="M38" s="82"/>
    </row>
    <row r="39" spans="1:13" ht="15.75" customHeight="1">
      <c r="A39" s="91">
        <v>33</v>
      </c>
      <c r="B39" s="61" t="s">
        <v>567</v>
      </c>
      <c r="C39" s="61" t="s">
        <v>568</v>
      </c>
      <c r="D39" s="61" t="s">
        <v>569</v>
      </c>
      <c r="E39" s="61" t="s">
        <v>570</v>
      </c>
      <c r="F39" s="93"/>
      <c r="H39" s="94">
        <v>45</v>
      </c>
      <c r="K39" s="82"/>
      <c r="L39" s="82"/>
      <c r="M39" s="82"/>
    </row>
    <row r="40" spans="1:13" ht="15.75" customHeight="1">
      <c r="A40" s="88">
        <v>34</v>
      </c>
      <c r="B40" s="61" t="s">
        <v>206</v>
      </c>
      <c r="C40" s="61" t="s">
        <v>571</v>
      </c>
      <c r="D40" s="61" t="s">
        <v>208</v>
      </c>
      <c r="E40" s="61" t="s">
        <v>572</v>
      </c>
      <c r="F40" s="93"/>
      <c r="H40" s="94">
        <v>40</v>
      </c>
      <c r="K40" s="82"/>
      <c r="L40" s="82"/>
      <c r="M40" s="82"/>
    </row>
    <row r="41" spans="1:13" ht="15.75" customHeight="1">
      <c r="A41" s="91">
        <v>35</v>
      </c>
      <c r="B41" s="61" t="s">
        <v>573</v>
      </c>
      <c r="C41" s="61" t="s">
        <v>574</v>
      </c>
      <c r="D41" s="61" t="s">
        <v>575</v>
      </c>
      <c r="E41" s="61" t="s">
        <v>576</v>
      </c>
      <c r="F41" s="93"/>
      <c r="H41" s="94">
        <v>35</v>
      </c>
      <c r="K41" s="82"/>
      <c r="L41" s="82"/>
      <c r="M41" s="82"/>
    </row>
    <row r="42" spans="1:13" ht="15.75" customHeight="1">
      <c r="A42" s="88">
        <v>36</v>
      </c>
      <c r="B42" s="61" t="s">
        <v>577</v>
      </c>
      <c r="C42" s="61" t="s">
        <v>578</v>
      </c>
      <c r="D42" s="61" t="s">
        <v>579</v>
      </c>
      <c r="E42" s="61" t="s">
        <v>580</v>
      </c>
      <c r="F42" s="93"/>
      <c r="H42" s="94">
        <v>30</v>
      </c>
      <c r="K42" s="82"/>
      <c r="L42" s="82"/>
      <c r="M42" s="82"/>
    </row>
    <row r="43" spans="1:13" ht="15.75" customHeight="1">
      <c r="A43" s="91">
        <v>37</v>
      </c>
      <c r="B43" s="61" t="s">
        <v>128</v>
      </c>
      <c r="C43" s="61" t="s">
        <v>581</v>
      </c>
      <c r="D43" s="61" t="s">
        <v>582</v>
      </c>
      <c r="E43" s="61" t="s">
        <v>356</v>
      </c>
      <c r="F43" s="93"/>
      <c r="H43" s="94">
        <v>25</v>
      </c>
      <c r="K43" s="82"/>
      <c r="L43" s="82"/>
      <c r="M43" s="82"/>
    </row>
    <row r="44" spans="1:13" ht="15.75" customHeight="1">
      <c r="A44" s="88">
        <v>38</v>
      </c>
      <c r="B44" s="61" t="s">
        <v>583</v>
      </c>
      <c r="C44" s="61" t="s">
        <v>584</v>
      </c>
      <c r="D44" s="61"/>
      <c r="E44" s="61"/>
      <c r="F44" s="93"/>
      <c r="H44" s="94">
        <v>20</v>
      </c>
      <c r="K44" s="82"/>
      <c r="L44" s="82"/>
      <c r="M44" s="82"/>
    </row>
    <row r="45" spans="1:13" ht="15.75" customHeight="1">
      <c r="A45" s="91">
        <v>39</v>
      </c>
      <c r="B45" s="61" t="s">
        <v>585</v>
      </c>
      <c r="C45" s="61" t="s">
        <v>586</v>
      </c>
      <c r="D45" s="61" t="s">
        <v>587</v>
      </c>
      <c r="E45" s="61" t="s">
        <v>588</v>
      </c>
      <c r="F45" s="93" t="s">
        <v>589</v>
      </c>
      <c r="H45" s="94">
        <v>15</v>
      </c>
      <c r="K45" s="82"/>
      <c r="L45" s="82"/>
      <c r="M45" s="82"/>
    </row>
    <row r="46" spans="1:13" ht="15.75" customHeight="1">
      <c r="A46" s="88">
        <v>40</v>
      </c>
      <c r="B46" s="61"/>
      <c r="C46" s="61"/>
      <c r="D46" s="61"/>
      <c r="E46" s="61"/>
      <c r="F46" s="93"/>
      <c r="H46" s="94">
        <v>10</v>
      </c>
      <c r="K46" s="82"/>
      <c r="L46" s="82"/>
      <c r="M46" s="82"/>
    </row>
    <row r="47" spans="1:13" ht="15.75" customHeight="1">
      <c r="A47" s="91">
        <v>41</v>
      </c>
      <c r="B47" s="61" t="s">
        <v>590</v>
      </c>
      <c r="C47" s="61" t="s">
        <v>591</v>
      </c>
      <c r="D47" s="61" t="s">
        <v>592</v>
      </c>
      <c r="E47" s="61" t="s">
        <v>593</v>
      </c>
      <c r="F47" s="93"/>
      <c r="H47" s="95">
        <v>5</v>
      </c>
      <c r="K47" s="82"/>
      <c r="L47" s="82"/>
      <c r="M47" s="82"/>
    </row>
    <row r="48" spans="1:13" ht="15.75" customHeight="1">
      <c r="K48" s="82"/>
      <c r="L48" s="82"/>
      <c r="M48" s="82"/>
    </row>
    <row r="49" spans="11:13" ht="15.75" customHeight="1">
      <c r="K49" s="82"/>
      <c r="L49" s="82"/>
      <c r="M49" s="82"/>
    </row>
    <row r="50" spans="11:13" ht="15.75" customHeight="1">
      <c r="K50" s="82"/>
      <c r="L50" s="82"/>
      <c r="M50" s="82"/>
    </row>
    <row r="51" spans="11:13" ht="15.75" customHeight="1">
      <c r="K51" s="82"/>
      <c r="L51" s="82"/>
      <c r="M51" s="82"/>
    </row>
    <row r="52" spans="11:13" ht="15.75" customHeight="1">
      <c r="K52" s="82"/>
      <c r="L52" s="82"/>
      <c r="M52" s="82"/>
    </row>
    <row r="53" spans="11:13" ht="15.75" customHeight="1">
      <c r="K53" s="82"/>
      <c r="L53" s="82"/>
      <c r="M53" s="82"/>
    </row>
    <row r="54" spans="11:13" ht="15.75" customHeight="1">
      <c r="K54" s="82"/>
      <c r="L54" s="82"/>
      <c r="M54" s="82"/>
    </row>
    <row r="55" spans="11:13" ht="15.75" customHeight="1">
      <c r="K55" s="82"/>
      <c r="L55" s="82"/>
      <c r="M55" s="82"/>
    </row>
    <row r="56" spans="11:13" ht="15.75" customHeight="1">
      <c r="K56" s="82"/>
      <c r="L56" s="82"/>
      <c r="M56" s="82"/>
    </row>
    <row r="57" spans="11:13" ht="15.75" customHeight="1">
      <c r="K57" s="82"/>
      <c r="L57" s="82"/>
      <c r="M57" s="82"/>
    </row>
    <row r="58" spans="11:13" ht="15.75" customHeight="1">
      <c r="K58" s="82"/>
      <c r="L58" s="82"/>
      <c r="M58" s="82"/>
    </row>
    <row r="59" spans="11:13" ht="15.75" customHeight="1">
      <c r="K59" s="82"/>
      <c r="L59" s="82"/>
      <c r="M59" s="82"/>
    </row>
    <row r="60" spans="11:13" ht="15.75" customHeight="1">
      <c r="K60" s="82"/>
      <c r="L60" s="82"/>
      <c r="M60" s="82"/>
    </row>
    <row r="61" spans="11:13" ht="15.75" customHeight="1">
      <c r="K61" s="82"/>
      <c r="L61" s="82"/>
      <c r="M61" s="82"/>
    </row>
    <row r="62" spans="11:13" ht="15.75" customHeight="1"/>
    <row r="63" spans="11:13" ht="15.75" customHeight="1"/>
    <row r="64" spans="1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6" width="10.5" customWidth="1"/>
  </cols>
  <sheetData>
    <row r="1" spans="1:17" ht="15.75" customHeight="1">
      <c r="A1" s="131" t="s">
        <v>447</v>
      </c>
      <c r="B1" s="132"/>
      <c r="C1" s="132"/>
      <c r="D1" s="132"/>
      <c r="E1" s="132"/>
      <c r="F1" s="133"/>
      <c r="J1" s="131" t="s">
        <v>447</v>
      </c>
      <c r="K1" s="132"/>
      <c r="L1" s="132"/>
      <c r="M1" s="132"/>
      <c r="N1" s="132"/>
      <c r="O1" s="133"/>
    </row>
    <row r="2" spans="1:17" ht="15.75" customHeight="1">
      <c r="C2" s="134" t="s">
        <v>594</v>
      </c>
      <c r="D2" s="133"/>
      <c r="L2" s="134" t="s">
        <v>594</v>
      </c>
      <c r="M2" s="133"/>
    </row>
    <row r="3" spans="1:17" ht="15.75" customHeight="1"/>
    <row r="4" spans="1:17" ht="15.75" customHeight="1">
      <c r="C4" s="129" t="s">
        <v>595</v>
      </c>
      <c r="D4" s="130"/>
      <c r="L4" s="129" t="s">
        <v>596</v>
      </c>
      <c r="M4" s="130"/>
    </row>
    <row r="5" spans="1:17" ht="15.75" customHeight="1"/>
    <row r="6" spans="1:17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  <c r="J6" s="73"/>
      <c r="K6" s="75" t="s">
        <v>451</v>
      </c>
      <c r="L6" s="75" t="s">
        <v>452</v>
      </c>
      <c r="M6" s="75" t="s">
        <v>453</v>
      </c>
      <c r="N6" s="75" t="s">
        <v>454</v>
      </c>
      <c r="O6" s="76" t="s">
        <v>455</v>
      </c>
      <c r="Q6" s="77" t="s">
        <v>456</v>
      </c>
    </row>
    <row r="7" spans="1:17" ht="15.75" customHeight="1">
      <c r="A7" s="88" t="s">
        <v>457</v>
      </c>
      <c r="B7" s="19" t="s">
        <v>252</v>
      </c>
      <c r="C7" s="19" t="s">
        <v>597</v>
      </c>
      <c r="D7" s="19" t="s">
        <v>598</v>
      </c>
      <c r="E7" s="19"/>
      <c r="F7" s="89"/>
      <c r="H7" s="94" t="s">
        <v>599</v>
      </c>
      <c r="J7" s="88" t="s">
        <v>457</v>
      </c>
      <c r="K7" s="19" t="s">
        <v>600</v>
      </c>
      <c r="L7" s="19" t="s">
        <v>601</v>
      </c>
      <c r="M7" s="19" t="s">
        <v>156</v>
      </c>
      <c r="N7" s="19"/>
      <c r="O7" s="89"/>
      <c r="Q7" s="94" t="s">
        <v>599</v>
      </c>
    </row>
    <row r="8" spans="1:17" ht="15.75" customHeight="1">
      <c r="A8" s="88" t="s">
        <v>458</v>
      </c>
      <c r="B8" s="19" t="s">
        <v>602</v>
      </c>
      <c r="C8" s="19" t="s">
        <v>13</v>
      </c>
      <c r="D8" s="19" t="s">
        <v>310</v>
      </c>
      <c r="E8" s="19"/>
      <c r="F8" s="89"/>
      <c r="H8" s="94" t="s">
        <v>603</v>
      </c>
      <c r="J8" s="88" t="s">
        <v>458</v>
      </c>
      <c r="K8" s="19" t="s">
        <v>542</v>
      </c>
      <c r="L8" s="19" t="s">
        <v>8</v>
      </c>
      <c r="M8" s="19" t="s">
        <v>460</v>
      </c>
      <c r="N8" s="19"/>
      <c r="O8" s="89"/>
      <c r="Q8" s="94" t="s">
        <v>604</v>
      </c>
    </row>
    <row r="9" spans="1:17" ht="15.75" customHeight="1">
      <c r="A9" s="88" t="s">
        <v>459</v>
      </c>
      <c r="B9" s="19" t="s">
        <v>524</v>
      </c>
      <c r="C9" s="19" t="s">
        <v>605</v>
      </c>
      <c r="D9" s="19" t="s">
        <v>303</v>
      </c>
      <c r="E9" s="19"/>
      <c r="F9" s="89"/>
      <c r="H9" s="94" t="s">
        <v>604</v>
      </c>
      <c r="J9" s="88" t="s">
        <v>459</v>
      </c>
      <c r="K9" s="19" t="s">
        <v>606</v>
      </c>
      <c r="L9" s="19" t="s">
        <v>607</v>
      </c>
      <c r="M9" s="19" t="s">
        <v>608</v>
      </c>
      <c r="N9" s="19"/>
      <c r="O9" s="89"/>
      <c r="Q9" s="94" t="s">
        <v>609</v>
      </c>
    </row>
    <row r="10" spans="1:17" ht="15.75" customHeight="1">
      <c r="A10" s="88">
        <v>4</v>
      </c>
      <c r="B10" s="19" t="s">
        <v>610</v>
      </c>
      <c r="C10" s="19" t="s">
        <v>555</v>
      </c>
      <c r="D10" s="19" t="s">
        <v>556</v>
      </c>
      <c r="E10" s="19"/>
      <c r="F10" s="89"/>
      <c r="H10" s="94" t="s">
        <v>611</v>
      </c>
      <c r="J10" s="88">
        <v>4</v>
      </c>
      <c r="K10" s="19" t="s">
        <v>612</v>
      </c>
      <c r="L10" s="19" t="s">
        <v>613</v>
      </c>
      <c r="M10" s="19" t="s">
        <v>614</v>
      </c>
      <c r="N10" s="19"/>
      <c r="O10" s="89"/>
      <c r="Q10" s="94" t="s">
        <v>615</v>
      </c>
    </row>
    <row r="11" spans="1:17" ht="15.75" customHeight="1">
      <c r="A11" s="88">
        <v>5</v>
      </c>
      <c r="B11" s="19" t="s">
        <v>307</v>
      </c>
      <c r="C11" s="19" t="s">
        <v>616</v>
      </c>
      <c r="D11" s="19" t="s">
        <v>617</v>
      </c>
      <c r="E11" s="19"/>
      <c r="F11" s="89"/>
      <c r="H11" s="94" t="s">
        <v>609</v>
      </c>
      <c r="J11" s="88">
        <v>5</v>
      </c>
      <c r="K11" s="19" t="s">
        <v>73</v>
      </c>
      <c r="L11" s="19" t="s">
        <v>618</v>
      </c>
      <c r="M11" s="19" t="s">
        <v>619</v>
      </c>
      <c r="N11" s="19"/>
      <c r="O11" s="89"/>
      <c r="Q11" s="94" t="s">
        <v>620</v>
      </c>
    </row>
    <row r="12" spans="1:17" ht="15.75" customHeight="1">
      <c r="A12" s="88">
        <v>6</v>
      </c>
      <c r="B12" s="19" t="s">
        <v>621</v>
      </c>
      <c r="C12" s="19" t="s">
        <v>622</v>
      </c>
      <c r="D12" s="19" t="s">
        <v>623</v>
      </c>
      <c r="E12" s="19"/>
      <c r="F12" s="89"/>
      <c r="H12" s="94" t="s">
        <v>624</v>
      </c>
      <c r="J12" s="88">
        <v>6</v>
      </c>
      <c r="K12" s="19" t="s">
        <v>625</v>
      </c>
      <c r="L12" s="19" t="s">
        <v>626</v>
      </c>
      <c r="M12" s="19" t="s">
        <v>627</v>
      </c>
      <c r="N12" s="19"/>
      <c r="O12" s="89"/>
      <c r="Q12" s="94" t="s">
        <v>628</v>
      </c>
    </row>
    <row r="13" spans="1:17" ht="15.75" customHeight="1">
      <c r="A13" s="88">
        <v>7</v>
      </c>
      <c r="B13" s="19" t="s">
        <v>309</v>
      </c>
      <c r="C13" s="19" t="s">
        <v>496</v>
      </c>
      <c r="D13" s="19" t="s">
        <v>308</v>
      </c>
      <c r="E13" s="19"/>
      <c r="F13" s="89"/>
      <c r="H13" s="94" t="s">
        <v>615</v>
      </c>
      <c r="J13" s="88">
        <v>7</v>
      </c>
      <c r="K13" s="19" t="s">
        <v>629</v>
      </c>
      <c r="L13" s="19" t="s">
        <v>630</v>
      </c>
      <c r="M13" s="19" t="s">
        <v>631</v>
      </c>
      <c r="N13" s="19"/>
      <c r="O13" s="89"/>
      <c r="Q13" s="94" t="s">
        <v>632</v>
      </c>
    </row>
    <row r="14" spans="1:17" ht="15.75" customHeight="1">
      <c r="A14" s="88">
        <v>8</v>
      </c>
      <c r="B14" s="19" t="s">
        <v>633</v>
      </c>
      <c r="C14" s="19" t="s">
        <v>299</v>
      </c>
      <c r="D14" s="19" t="s">
        <v>634</v>
      </c>
      <c r="E14" s="19"/>
      <c r="F14" s="89"/>
      <c r="H14" s="94" t="s">
        <v>635</v>
      </c>
      <c r="J14" s="88">
        <v>8</v>
      </c>
      <c r="K14" s="19" t="s">
        <v>511</v>
      </c>
      <c r="L14" s="19" t="s">
        <v>636</v>
      </c>
      <c r="M14" s="19" t="s">
        <v>76</v>
      </c>
      <c r="N14" s="19"/>
      <c r="O14" s="89"/>
      <c r="Q14" s="94" t="s">
        <v>637</v>
      </c>
    </row>
    <row r="15" spans="1:17" ht="15.75" customHeight="1">
      <c r="A15" s="88">
        <v>9</v>
      </c>
      <c r="B15" s="19" t="s">
        <v>638</v>
      </c>
      <c r="C15" s="19" t="s">
        <v>329</v>
      </c>
      <c r="D15" s="19" t="s">
        <v>195</v>
      </c>
      <c r="E15" s="19"/>
      <c r="F15" s="89"/>
      <c r="H15" s="94" t="s">
        <v>620</v>
      </c>
      <c r="J15" s="88">
        <v>9</v>
      </c>
      <c r="K15" s="19" t="s">
        <v>639</v>
      </c>
      <c r="L15" s="19" t="s">
        <v>640</v>
      </c>
      <c r="M15" s="19" t="s">
        <v>641</v>
      </c>
      <c r="N15" s="19"/>
      <c r="O15" s="89"/>
      <c r="Q15" s="94" t="s">
        <v>642</v>
      </c>
    </row>
    <row r="16" spans="1:17" ht="15.75" customHeight="1">
      <c r="A16" s="88">
        <v>10</v>
      </c>
      <c r="B16" s="19" t="s">
        <v>219</v>
      </c>
      <c r="C16" s="19" t="s">
        <v>643</v>
      </c>
      <c r="D16" s="19" t="s">
        <v>220</v>
      </c>
      <c r="E16" s="19"/>
      <c r="F16" s="89"/>
      <c r="H16" s="94" t="s">
        <v>644</v>
      </c>
      <c r="J16" s="88">
        <v>10</v>
      </c>
      <c r="K16" s="19" t="s">
        <v>645</v>
      </c>
      <c r="L16" s="19" t="s">
        <v>646</v>
      </c>
      <c r="M16" s="19" t="s">
        <v>647</v>
      </c>
      <c r="N16" s="19"/>
      <c r="O16" s="89"/>
      <c r="Q16" s="94" t="s">
        <v>648</v>
      </c>
    </row>
    <row r="17" spans="1:17" ht="15.75" customHeight="1">
      <c r="A17" s="88">
        <v>11</v>
      </c>
      <c r="B17" s="19" t="s">
        <v>649</v>
      </c>
      <c r="C17" s="19" t="s">
        <v>650</v>
      </c>
      <c r="D17" s="19" t="s">
        <v>82</v>
      </c>
      <c r="E17" s="19"/>
      <c r="F17" s="89"/>
      <c r="H17" s="94" t="s">
        <v>628</v>
      </c>
      <c r="J17" s="88">
        <v>11</v>
      </c>
      <c r="K17" s="19" t="s">
        <v>651</v>
      </c>
      <c r="L17" s="19" t="s">
        <v>652</v>
      </c>
      <c r="M17" s="19" t="s">
        <v>653</v>
      </c>
      <c r="N17" s="19"/>
      <c r="O17" s="89"/>
      <c r="Q17" s="94" t="s">
        <v>654</v>
      </c>
    </row>
    <row r="18" spans="1:17" ht="15.75" customHeight="1">
      <c r="A18" s="88">
        <v>12</v>
      </c>
      <c r="B18" s="19" t="s">
        <v>44</v>
      </c>
      <c r="C18" s="19" t="s">
        <v>655</v>
      </c>
      <c r="D18" s="19" t="s">
        <v>354</v>
      </c>
      <c r="E18" s="19"/>
      <c r="F18" s="89"/>
      <c r="H18" s="94" t="s">
        <v>656</v>
      </c>
      <c r="J18" s="88">
        <v>12</v>
      </c>
      <c r="K18" s="19" t="s">
        <v>579</v>
      </c>
      <c r="L18" s="19" t="s">
        <v>580</v>
      </c>
      <c r="M18" s="19" t="s">
        <v>577</v>
      </c>
      <c r="N18" s="19"/>
      <c r="O18" s="89"/>
      <c r="Q18" s="94" t="s">
        <v>657</v>
      </c>
    </row>
    <row r="19" spans="1:17" ht="15.75" customHeight="1">
      <c r="A19" s="88">
        <v>13</v>
      </c>
      <c r="B19" s="19" t="s">
        <v>187</v>
      </c>
      <c r="C19" s="19" t="s">
        <v>658</v>
      </c>
      <c r="D19" s="19" t="s">
        <v>545</v>
      </c>
      <c r="E19" s="19"/>
      <c r="F19" s="89"/>
      <c r="H19" s="94" t="s">
        <v>632</v>
      </c>
      <c r="J19" s="88"/>
      <c r="K19" s="19"/>
      <c r="L19" s="19"/>
      <c r="M19" s="19"/>
      <c r="N19" s="19"/>
      <c r="O19" s="89"/>
      <c r="Q19" s="94"/>
    </row>
    <row r="20" spans="1:17" ht="15.75" customHeight="1">
      <c r="A20" s="88">
        <v>14</v>
      </c>
      <c r="B20" s="19" t="s">
        <v>129</v>
      </c>
      <c r="C20" s="19" t="s">
        <v>659</v>
      </c>
      <c r="D20" s="19" t="s">
        <v>525</v>
      </c>
      <c r="E20" s="19"/>
      <c r="F20" s="89"/>
      <c r="H20" s="94" t="s">
        <v>660</v>
      </c>
      <c r="J20" s="88"/>
      <c r="K20" s="19"/>
      <c r="L20" s="19"/>
      <c r="M20" s="19"/>
      <c r="N20" s="19"/>
      <c r="O20" s="89"/>
      <c r="Q20" s="94"/>
    </row>
    <row r="21" spans="1:17" ht="15.75" customHeight="1">
      <c r="A21" s="88">
        <v>15</v>
      </c>
      <c r="B21" s="19" t="s">
        <v>88</v>
      </c>
      <c r="C21" s="19" t="s">
        <v>661</v>
      </c>
      <c r="D21" s="19" t="s">
        <v>662</v>
      </c>
      <c r="E21" s="19"/>
      <c r="F21" s="89"/>
      <c r="H21" s="94" t="s">
        <v>637</v>
      </c>
      <c r="J21" s="88"/>
      <c r="K21" s="19"/>
      <c r="L21" s="19"/>
      <c r="M21" s="19"/>
      <c r="N21" s="19"/>
      <c r="O21" s="89"/>
      <c r="Q21" s="94"/>
    </row>
    <row r="22" spans="1:17" ht="15.75" customHeight="1">
      <c r="A22" s="88">
        <v>16</v>
      </c>
      <c r="B22" s="19" t="s">
        <v>412</v>
      </c>
      <c r="C22" s="19" t="s">
        <v>663</v>
      </c>
      <c r="D22" s="19" t="s">
        <v>514</v>
      </c>
      <c r="E22" s="19"/>
      <c r="F22" s="89"/>
      <c r="H22" s="94" t="s">
        <v>664</v>
      </c>
      <c r="J22" s="88"/>
      <c r="K22" s="19"/>
      <c r="L22" s="19"/>
      <c r="M22" s="19"/>
      <c r="N22" s="19"/>
      <c r="O22" s="89"/>
      <c r="Q22" s="94"/>
    </row>
    <row r="23" spans="1:17" ht="15.75" customHeight="1">
      <c r="A23" s="88">
        <v>17</v>
      </c>
      <c r="B23" s="19" t="s">
        <v>32</v>
      </c>
      <c r="C23" s="19" t="s">
        <v>665</v>
      </c>
      <c r="D23" s="19" t="s">
        <v>46</v>
      </c>
      <c r="E23" s="19"/>
      <c r="F23" s="89"/>
      <c r="H23" s="94" t="s">
        <v>642</v>
      </c>
      <c r="J23" s="88"/>
      <c r="K23" s="19"/>
      <c r="L23" s="19"/>
      <c r="M23" s="19"/>
      <c r="N23" s="19"/>
      <c r="O23" s="89"/>
      <c r="Q23" s="94"/>
    </row>
    <row r="24" spans="1:17" ht="15.75" customHeight="1">
      <c r="A24" s="88">
        <v>18</v>
      </c>
      <c r="B24" s="19" t="s">
        <v>666</v>
      </c>
      <c r="C24" s="19" t="s">
        <v>667</v>
      </c>
      <c r="D24" s="19" t="s">
        <v>115</v>
      </c>
      <c r="E24" s="19"/>
      <c r="F24" s="89"/>
      <c r="H24" s="94" t="s">
        <v>668</v>
      </c>
      <c r="J24" s="88"/>
      <c r="K24" s="19"/>
      <c r="L24" s="19"/>
      <c r="M24" s="19"/>
      <c r="N24" s="19"/>
      <c r="O24" s="89"/>
      <c r="Q24" s="94"/>
    </row>
    <row r="25" spans="1:17" ht="15.75" customHeight="1">
      <c r="A25" s="91">
        <v>19</v>
      </c>
      <c r="B25" s="61" t="s">
        <v>669</v>
      </c>
      <c r="C25" s="61" t="s">
        <v>670</v>
      </c>
      <c r="D25" s="61" t="s">
        <v>671</v>
      </c>
      <c r="E25" s="61"/>
      <c r="F25" s="93"/>
      <c r="H25" s="94" t="s">
        <v>648</v>
      </c>
      <c r="J25" s="91"/>
      <c r="K25" s="61"/>
      <c r="L25" s="61"/>
      <c r="M25" s="61"/>
      <c r="N25" s="61"/>
      <c r="O25" s="93"/>
      <c r="Q25" s="95"/>
    </row>
    <row r="26" spans="1:17" ht="15.75" customHeight="1">
      <c r="A26" s="88">
        <v>20</v>
      </c>
      <c r="B26" s="61" t="s">
        <v>672</v>
      </c>
      <c r="C26" s="61" t="s">
        <v>673</v>
      </c>
      <c r="D26" s="61" t="s">
        <v>674</v>
      </c>
      <c r="E26" s="61"/>
      <c r="F26" s="93"/>
      <c r="H26" s="94" t="s">
        <v>675</v>
      </c>
    </row>
    <row r="27" spans="1:17" ht="15.75" customHeight="1">
      <c r="A27" s="91">
        <v>21</v>
      </c>
      <c r="B27" s="61" t="s">
        <v>179</v>
      </c>
      <c r="C27" s="61" t="s">
        <v>676</v>
      </c>
      <c r="D27" s="61" t="s">
        <v>217</v>
      </c>
      <c r="E27" s="61"/>
      <c r="F27" s="93"/>
      <c r="H27" s="94" t="s">
        <v>654</v>
      </c>
    </row>
    <row r="28" spans="1:17" ht="15.75" customHeight="1">
      <c r="A28" s="88">
        <v>22</v>
      </c>
      <c r="B28" s="61" t="s">
        <v>356</v>
      </c>
      <c r="C28" s="61" t="s">
        <v>677</v>
      </c>
      <c r="D28" s="61" t="s">
        <v>678</v>
      </c>
      <c r="E28" s="61"/>
      <c r="F28" s="93"/>
      <c r="H28" s="94" t="s">
        <v>679</v>
      </c>
    </row>
    <row r="29" spans="1:17" ht="15.75" customHeight="1">
      <c r="A29" s="91">
        <v>23</v>
      </c>
      <c r="B29" s="61" t="s">
        <v>578</v>
      </c>
      <c r="C29" s="61" t="s">
        <v>680</v>
      </c>
      <c r="D29" s="61" t="s">
        <v>681</v>
      </c>
      <c r="E29" s="61"/>
      <c r="F29" s="93"/>
      <c r="H29" s="94" t="s">
        <v>657</v>
      </c>
    </row>
    <row r="30" spans="1:17" ht="15.75" customHeight="1">
      <c r="A30" s="88">
        <v>24</v>
      </c>
      <c r="B30" s="61" t="s">
        <v>682</v>
      </c>
      <c r="C30" s="61" t="s">
        <v>683</v>
      </c>
      <c r="D30" s="61" t="s">
        <v>684</v>
      </c>
      <c r="E30" s="61"/>
      <c r="F30" s="93"/>
      <c r="H30" s="95" t="s">
        <v>685</v>
      </c>
    </row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3" customWidth="1"/>
    <col min="4" max="4" width="22.5" customWidth="1"/>
    <col min="5" max="5" width="24.1640625" customWidth="1"/>
    <col min="6" max="6" width="16" customWidth="1"/>
    <col min="7" max="7" width="10.5" customWidth="1"/>
    <col min="8" max="8" width="15.33203125" customWidth="1"/>
    <col min="9" max="26" width="10.5" customWidth="1"/>
  </cols>
  <sheetData>
    <row r="1" spans="1:8" ht="15.75" customHeight="1">
      <c r="A1" s="131" t="s">
        <v>447</v>
      </c>
      <c r="B1" s="132"/>
      <c r="C1" s="132"/>
      <c r="D1" s="132"/>
      <c r="E1" s="132"/>
      <c r="F1" s="133"/>
    </row>
    <row r="2" spans="1:8" ht="15.75" customHeight="1">
      <c r="C2" s="134" t="s">
        <v>686</v>
      </c>
      <c r="D2" s="133"/>
    </row>
    <row r="3" spans="1:8" ht="15.75" customHeight="1"/>
    <row r="4" spans="1:8" ht="15.75" customHeight="1">
      <c r="C4" s="129" t="s">
        <v>687</v>
      </c>
      <c r="D4" s="130"/>
    </row>
    <row r="5" spans="1:8" ht="15.75" customHeight="1"/>
    <row r="6" spans="1:8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</row>
    <row r="7" spans="1:8" ht="15.75" customHeight="1">
      <c r="A7" s="88" t="s">
        <v>457</v>
      </c>
      <c r="B7" s="19" t="s">
        <v>688</v>
      </c>
      <c r="C7" s="19" t="s">
        <v>689</v>
      </c>
      <c r="D7" s="19" t="s">
        <v>690</v>
      </c>
      <c r="E7" s="19"/>
      <c r="F7" s="89"/>
      <c r="H7" s="94" t="s">
        <v>691</v>
      </c>
    </row>
    <row r="8" spans="1:8" ht="15.75" customHeight="1">
      <c r="A8" s="88" t="s">
        <v>458</v>
      </c>
      <c r="B8" s="19" t="s">
        <v>692</v>
      </c>
      <c r="C8" s="19" t="s">
        <v>693</v>
      </c>
      <c r="D8" s="19" t="s">
        <v>694</v>
      </c>
      <c r="E8" s="19"/>
      <c r="F8" s="89"/>
      <c r="H8" s="94" t="s">
        <v>695</v>
      </c>
    </row>
    <row r="9" spans="1:8" ht="15.75" customHeight="1">
      <c r="A9" s="88" t="s">
        <v>459</v>
      </c>
      <c r="B9" s="19" t="s">
        <v>696</v>
      </c>
      <c r="C9" s="19" t="s">
        <v>697</v>
      </c>
      <c r="D9" s="19" t="s">
        <v>698</v>
      </c>
      <c r="E9" s="19"/>
      <c r="F9" s="89"/>
      <c r="H9" s="94" t="s">
        <v>699</v>
      </c>
    </row>
    <row r="10" spans="1:8" ht="15.75" customHeight="1">
      <c r="A10" s="88">
        <v>4</v>
      </c>
      <c r="B10" s="19" t="s">
        <v>700</v>
      </c>
      <c r="C10" s="19" t="s">
        <v>701</v>
      </c>
      <c r="D10" s="19" t="s">
        <v>702</v>
      </c>
      <c r="E10" s="19"/>
      <c r="F10" s="89"/>
      <c r="H10" s="94" t="s">
        <v>703</v>
      </c>
    </row>
    <row r="11" spans="1:8" ht="15.75" customHeight="1">
      <c r="A11" s="88">
        <v>5</v>
      </c>
      <c r="B11" s="19" t="s">
        <v>704</v>
      </c>
      <c r="C11" s="19" t="s">
        <v>705</v>
      </c>
      <c r="D11" s="19" t="s">
        <v>706</v>
      </c>
      <c r="E11" s="19" t="s">
        <v>707</v>
      </c>
      <c r="F11" s="89"/>
      <c r="H11" s="94" t="s">
        <v>620</v>
      </c>
    </row>
    <row r="12" spans="1:8" ht="15.75" customHeight="1">
      <c r="A12" s="88">
        <v>6</v>
      </c>
      <c r="B12" s="19" t="s">
        <v>708</v>
      </c>
      <c r="C12" s="19" t="s">
        <v>709</v>
      </c>
      <c r="D12" s="19" t="s">
        <v>710</v>
      </c>
      <c r="E12" s="19"/>
      <c r="F12" s="89"/>
      <c r="H12" s="94" t="s">
        <v>711</v>
      </c>
    </row>
    <row r="13" spans="1:8" ht="15.75" customHeight="1">
      <c r="A13" s="88">
        <v>7</v>
      </c>
      <c r="B13" s="19" t="s">
        <v>64</v>
      </c>
      <c r="C13" s="19" t="s">
        <v>712</v>
      </c>
      <c r="D13" s="19" t="s">
        <v>713</v>
      </c>
      <c r="E13" s="19"/>
      <c r="F13" s="89"/>
      <c r="H13" s="94" t="s">
        <v>714</v>
      </c>
    </row>
    <row r="14" spans="1:8" ht="15.75" customHeight="1">
      <c r="A14" s="88">
        <v>8</v>
      </c>
      <c r="B14" s="19" t="s">
        <v>510</v>
      </c>
      <c r="C14" s="19" t="s">
        <v>715</v>
      </c>
      <c r="D14" s="19" t="s">
        <v>169</v>
      </c>
      <c r="E14" s="19"/>
      <c r="F14" s="89"/>
      <c r="H14" s="94" t="s">
        <v>716</v>
      </c>
    </row>
    <row r="15" spans="1:8" ht="15.75" customHeight="1">
      <c r="A15" s="88">
        <v>9</v>
      </c>
      <c r="B15" s="19" t="s">
        <v>717</v>
      </c>
      <c r="C15" s="19" t="s">
        <v>718</v>
      </c>
      <c r="D15" s="19" t="s">
        <v>719</v>
      </c>
      <c r="E15" s="19"/>
      <c r="F15" s="89"/>
      <c r="H15" s="94" t="s">
        <v>720</v>
      </c>
    </row>
    <row r="16" spans="1:8" ht="15.75" customHeight="1">
      <c r="A16" s="88">
        <v>10</v>
      </c>
      <c r="B16" s="19" t="s">
        <v>721</v>
      </c>
      <c r="C16" s="19" t="s">
        <v>722</v>
      </c>
      <c r="D16" s="19" t="s">
        <v>723</v>
      </c>
      <c r="E16" s="19"/>
      <c r="F16" s="89"/>
      <c r="H16" s="94" t="s">
        <v>632</v>
      </c>
    </row>
    <row r="17" spans="1:8" ht="15.75" customHeight="1">
      <c r="A17" s="88">
        <v>11</v>
      </c>
      <c r="B17" s="19" t="s">
        <v>724</v>
      </c>
      <c r="C17" s="19" t="s">
        <v>725</v>
      </c>
      <c r="D17" s="19" t="s">
        <v>726</v>
      </c>
      <c r="E17" s="19" t="s">
        <v>727</v>
      </c>
      <c r="F17" s="89"/>
      <c r="H17" s="94" t="s">
        <v>728</v>
      </c>
    </row>
    <row r="18" spans="1:8" ht="15.75" customHeight="1">
      <c r="A18" s="88">
        <v>12</v>
      </c>
      <c r="B18" s="19" t="s">
        <v>729</v>
      </c>
      <c r="C18" s="19" t="s">
        <v>730</v>
      </c>
      <c r="D18" s="19" t="s">
        <v>731</v>
      </c>
      <c r="E18" s="19"/>
      <c r="F18" s="89"/>
      <c r="H18" s="94" t="s">
        <v>732</v>
      </c>
    </row>
    <row r="19" spans="1:8" ht="15.75" customHeight="1">
      <c r="A19" s="88">
        <v>13</v>
      </c>
      <c r="B19" s="19" t="s">
        <v>733</v>
      </c>
      <c r="C19" s="19" t="s">
        <v>734</v>
      </c>
      <c r="D19" s="19" t="s">
        <v>735</v>
      </c>
      <c r="E19" s="19"/>
      <c r="F19" s="89"/>
      <c r="H19" s="94" t="s">
        <v>736</v>
      </c>
    </row>
    <row r="20" spans="1:8" ht="15.75" customHeight="1">
      <c r="A20" s="88">
        <v>14</v>
      </c>
      <c r="B20" s="19" t="s">
        <v>737</v>
      </c>
      <c r="C20" s="19" t="s">
        <v>738</v>
      </c>
      <c r="D20" s="19" t="s">
        <v>739</v>
      </c>
      <c r="E20" s="19"/>
      <c r="F20" s="89"/>
      <c r="H20" s="94" t="s">
        <v>740</v>
      </c>
    </row>
    <row r="21" spans="1:8" ht="15.75" customHeight="1">
      <c r="A21" s="88">
        <v>15</v>
      </c>
      <c r="B21" s="19" t="s">
        <v>741</v>
      </c>
      <c r="C21" s="19" t="s">
        <v>742</v>
      </c>
      <c r="D21" s="19" t="s">
        <v>743</v>
      </c>
      <c r="E21" s="19"/>
      <c r="F21" s="89"/>
      <c r="H21" s="94" t="s">
        <v>642</v>
      </c>
    </row>
    <row r="22" spans="1:8" ht="15.75" customHeight="1">
      <c r="A22" s="88">
        <v>16</v>
      </c>
      <c r="B22" s="19" t="s">
        <v>5</v>
      </c>
      <c r="C22" s="19" t="s">
        <v>559</v>
      </c>
      <c r="D22" s="19" t="s">
        <v>558</v>
      </c>
      <c r="E22" s="19"/>
      <c r="F22" s="89"/>
      <c r="H22" s="94" t="s">
        <v>744</v>
      </c>
    </row>
    <row r="23" spans="1:8" ht="15.75" customHeight="1">
      <c r="A23" s="88">
        <v>17</v>
      </c>
      <c r="B23" s="19" t="s">
        <v>745</v>
      </c>
      <c r="C23" s="19" t="s">
        <v>746</v>
      </c>
      <c r="D23" s="19" t="s">
        <v>747</v>
      </c>
      <c r="E23" s="19"/>
      <c r="F23" s="89"/>
      <c r="H23" s="94" t="s">
        <v>748</v>
      </c>
    </row>
    <row r="24" spans="1:8" ht="15.75" customHeight="1">
      <c r="A24" s="88">
        <v>18</v>
      </c>
      <c r="B24" s="19" t="s">
        <v>749</v>
      </c>
      <c r="C24" s="19" t="s">
        <v>750</v>
      </c>
      <c r="D24" s="19" t="s">
        <v>751</v>
      </c>
      <c r="E24" s="19"/>
      <c r="F24" s="89"/>
      <c r="H24" s="94" t="s">
        <v>752</v>
      </c>
    </row>
    <row r="25" spans="1:8" ht="15.75" customHeight="1">
      <c r="A25" s="91">
        <v>19</v>
      </c>
      <c r="B25" s="61" t="s">
        <v>753</v>
      </c>
      <c r="C25" s="61" t="s">
        <v>754</v>
      </c>
      <c r="D25" s="61" t="s">
        <v>755</v>
      </c>
      <c r="E25" s="61" t="s">
        <v>756</v>
      </c>
      <c r="F25" s="93"/>
      <c r="H25" s="94" t="s">
        <v>757</v>
      </c>
    </row>
    <row r="26" spans="1:8" ht="15.75" customHeight="1">
      <c r="A26" s="88">
        <v>20</v>
      </c>
      <c r="B26" s="61" t="s">
        <v>758</v>
      </c>
      <c r="C26" s="61" t="s">
        <v>759</v>
      </c>
      <c r="D26" s="61" t="s">
        <v>760</v>
      </c>
      <c r="E26" s="61"/>
      <c r="F26" s="93"/>
      <c r="H26" s="94" t="s">
        <v>654</v>
      </c>
    </row>
    <row r="27" spans="1:8" ht="15.75" customHeight="1">
      <c r="A27" s="91">
        <v>21</v>
      </c>
      <c r="B27" s="61" t="s">
        <v>761</v>
      </c>
      <c r="C27" s="61" t="s">
        <v>762</v>
      </c>
      <c r="D27" s="61" t="s">
        <v>763</v>
      </c>
      <c r="E27" s="61"/>
      <c r="F27" s="93"/>
      <c r="H27" s="94" t="s">
        <v>764</v>
      </c>
    </row>
    <row r="28" spans="1:8" ht="15.75" customHeight="1">
      <c r="A28" s="88">
        <v>22</v>
      </c>
      <c r="B28" s="61" t="s">
        <v>765</v>
      </c>
      <c r="C28" s="61" t="s">
        <v>766</v>
      </c>
      <c r="D28" s="61" t="s">
        <v>767</v>
      </c>
      <c r="E28" s="61" t="s">
        <v>768</v>
      </c>
      <c r="F28" s="93"/>
      <c r="H28" s="94" t="s">
        <v>769</v>
      </c>
    </row>
    <row r="29" spans="1:8" ht="15.75" customHeight="1">
      <c r="A29" s="91">
        <v>23</v>
      </c>
      <c r="B29" s="61" t="s">
        <v>770</v>
      </c>
      <c r="C29" s="61" t="s">
        <v>771</v>
      </c>
      <c r="D29" s="61" t="s">
        <v>772</v>
      </c>
      <c r="E29" s="61" t="s">
        <v>773</v>
      </c>
      <c r="F29" s="93"/>
      <c r="H29" s="94" t="s">
        <v>774</v>
      </c>
    </row>
    <row r="30" spans="1:8" ht="15.75" customHeight="1">
      <c r="A30" s="88">
        <v>24</v>
      </c>
      <c r="B30" s="61" t="s">
        <v>775</v>
      </c>
      <c r="C30" s="61" t="s">
        <v>776</v>
      </c>
      <c r="D30" s="61" t="s">
        <v>777</v>
      </c>
      <c r="E30" s="61"/>
      <c r="F30" s="93"/>
      <c r="H30" s="95" t="s">
        <v>778</v>
      </c>
    </row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6.6640625" customWidth="1"/>
    <col min="3" max="3" width="25.6640625" customWidth="1"/>
    <col min="4" max="4" width="24.6640625" customWidth="1"/>
    <col min="5" max="5" width="24.1640625" customWidth="1"/>
    <col min="6" max="6" width="17.83203125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26" width="10.5" customWidth="1"/>
  </cols>
  <sheetData>
    <row r="1" spans="1:13" ht="15.75" customHeight="1">
      <c r="A1" s="131" t="s">
        <v>447</v>
      </c>
      <c r="B1" s="132"/>
      <c r="C1" s="132"/>
      <c r="D1" s="132"/>
      <c r="E1" s="132"/>
      <c r="F1" s="133"/>
    </row>
    <row r="2" spans="1:13" ht="15.75" customHeight="1">
      <c r="C2" s="134" t="s">
        <v>779</v>
      </c>
      <c r="D2" s="133"/>
    </row>
    <row r="3" spans="1:13" ht="15.75" customHeight="1"/>
    <row r="4" spans="1:13" ht="15.75" customHeight="1">
      <c r="C4" s="129" t="s">
        <v>493</v>
      </c>
      <c r="D4" s="130"/>
    </row>
    <row r="5" spans="1:13" ht="15.75" customHeight="1"/>
    <row r="6" spans="1:13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77" t="s">
        <v>456</v>
      </c>
    </row>
    <row r="7" spans="1:13" ht="15.75" customHeight="1">
      <c r="A7" s="88" t="s">
        <v>457</v>
      </c>
      <c r="B7" s="97" t="s">
        <v>32</v>
      </c>
      <c r="C7" s="55" t="s">
        <v>315</v>
      </c>
      <c r="D7" s="55" t="s">
        <v>75</v>
      </c>
      <c r="E7" s="55" t="s">
        <v>780</v>
      </c>
      <c r="F7" s="69"/>
      <c r="H7" s="98">
        <v>135</v>
      </c>
      <c r="I7" s="81"/>
      <c r="J7" s="81"/>
      <c r="K7" s="81"/>
      <c r="L7" s="82"/>
      <c r="M7" s="82"/>
    </row>
    <row r="8" spans="1:13" ht="15.75" customHeight="1">
      <c r="A8" s="88" t="s">
        <v>458</v>
      </c>
      <c r="B8" s="97" t="s">
        <v>623</v>
      </c>
      <c r="C8" s="55" t="s">
        <v>621</v>
      </c>
      <c r="D8" s="55" t="s">
        <v>781</v>
      </c>
      <c r="E8" s="55" t="s">
        <v>622</v>
      </c>
      <c r="F8" s="69"/>
      <c r="H8" s="98">
        <v>130</v>
      </c>
      <c r="I8" s="81"/>
      <c r="J8" s="81"/>
      <c r="K8" s="81"/>
      <c r="L8" s="82"/>
      <c r="M8" s="82"/>
    </row>
    <row r="9" spans="1:13" ht="15.75" customHeight="1">
      <c r="A9" s="88" t="s">
        <v>459</v>
      </c>
      <c r="B9" s="97" t="s">
        <v>156</v>
      </c>
      <c r="C9" s="55" t="s">
        <v>115</v>
      </c>
      <c r="D9" s="55" t="s">
        <v>78</v>
      </c>
      <c r="E9" s="55" t="s">
        <v>57</v>
      </c>
      <c r="F9" s="69"/>
      <c r="H9" s="98">
        <v>125</v>
      </c>
      <c r="I9" s="81"/>
      <c r="J9" s="81"/>
      <c r="K9" s="81"/>
      <c r="L9" s="82"/>
      <c r="M9" s="82"/>
    </row>
    <row r="10" spans="1:13" ht="15.75" customHeight="1">
      <c r="A10" s="88">
        <v>4</v>
      </c>
      <c r="B10" s="97" t="s">
        <v>73</v>
      </c>
      <c r="C10" s="55" t="s">
        <v>179</v>
      </c>
      <c r="D10" s="55" t="s">
        <v>187</v>
      </c>
      <c r="E10" s="55" t="s">
        <v>411</v>
      </c>
      <c r="F10" s="69"/>
      <c r="H10" s="98">
        <v>120</v>
      </c>
      <c r="I10" s="81"/>
      <c r="J10" s="81"/>
      <c r="K10" s="81"/>
      <c r="L10" s="82"/>
      <c r="M10" s="82"/>
    </row>
    <row r="11" spans="1:13" ht="15.75" customHeight="1">
      <c r="A11" s="88">
        <v>5</v>
      </c>
      <c r="B11" s="97" t="s">
        <v>782</v>
      </c>
      <c r="C11" s="55" t="s">
        <v>783</v>
      </c>
      <c r="D11" s="55" t="s">
        <v>643</v>
      </c>
      <c r="E11" s="55"/>
      <c r="F11" s="69"/>
      <c r="H11" s="98">
        <v>115</v>
      </c>
      <c r="I11" s="81"/>
      <c r="J11" s="81"/>
      <c r="K11" s="81"/>
      <c r="L11" s="82"/>
      <c r="M11" s="82"/>
    </row>
    <row r="12" spans="1:13" ht="15.75" customHeight="1">
      <c r="A12" s="88">
        <v>6</v>
      </c>
      <c r="B12" s="97" t="s">
        <v>555</v>
      </c>
      <c r="C12" s="55" t="s">
        <v>133</v>
      </c>
      <c r="D12" s="55" t="s">
        <v>556</v>
      </c>
      <c r="E12" s="55" t="s">
        <v>8</v>
      </c>
      <c r="F12" s="69"/>
      <c r="H12" s="98">
        <v>110</v>
      </c>
      <c r="I12" s="81"/>
      <c r="J12" s="81"/>
      <c r="K12" s="81"/>
      <c r="L12" s="82"/>
      <c r="M12" s="82"/>
    </row>
    <row r="13" spans="1:13" ht="15.75" customHeight="1">
      <c r="A13" s="88">
        <v>7</v>
      </c>
      <c r="B13" s="97" t="s">
        <v>784</v>
      </c>
      <c r="C13" s="55" t="s">
        <v>785</v>
      </c>
      <c r="D13" s="55" t="s">
        <v>104</v>
      </c>
      <c r="E13" s="55"/>
      <c r="F13" s="69"/>
      <c r="H13" s="98">
        <v>105</v>
      </c>
      <c r="I13" s="81"/>
      <c r="J13" s="81"/>
      <c r="K13" s="81"/>
      <c r="L13" s="82"/>
      <c r="M13" s="82"/>
    </row>
    <row r="14" spans="1:13" ht="15.75" customHeight="1">
      <c r="A14" s="88">
        <v>8</v>
      </c>
      <c r="B14" s="97" t="s">
        <v>203</v>
      </c>
      <c r="C14" s="55" t="s">
        <v>402</v>
      </c>
      <c r="D14" s="55" t="s">
        <v>537</v>
      </c>
      <c r="E14" s="19" t="s">
        <v>786</v>
      </c>
      <c r="F14" s="69"/>
      <c r="H14" s="98">
        <v>100</v>
      </c>
      <c r="I14" s="81"/>
      <c r="J14" s="81"/>
      <c r="K14" s="81"/>
      <c r="L14" s="82"/>
      <c r="M14" s="82"/>
    </row>
    <row r="15" spans="1:13" ht="15.75" customHeight="1">
      <c r="A15" s="88">
        <v>9</v>
      </c>
      <c r="B15" s="97" t="s">
        <v>787</v>
      </c>
      <c r="C15" s="55" t="s">
        <v>788</v>
      </c>
      <c r="D15" s="55" t="s">
        <v>789</v>
      </c>
      <c r="E15" s="55" t="s">
        <v>500</v>
      </c>
      <c r="F15" s="69"/>
      <c r="H15" s="98">
        <v>95</v>
      </c>
      <c r="I15" s="81"/>
      <c r="J15" s="81"/>
      <c r="K15" s="81"/>
      <c r="L15" s="82"/>
      <c r="M15" s="82"/>
    </row>
    <row r="16" spans="1:13" ht="15.75" customHeight="1">
      <c r="A16" s="88">
        <v>10</v>
      </c>
      <c r="B16" s="97" t="s">
        <v>790</v>
      </c>
      <c r="C16" s="55" t="s">
        <v>791</v>
      </c>
      <c r="D16" s="55" t="s">
        <v>792</v>
      </c>
      <c r="E16" s="19" t="s">
        <v>793</v>
      </c>
      <c r="F16" s="99"/>
      <c r="H16" s="98">
        <v>90</v>
      </c>
      <c r="I16" s="81"/>
      <c r="J16" s="81"/>
      <c r="K16" s="81"/>
      <c r="L16" s="82"/>
      <c r="M16" s="82"/>
    </row>
    <row r="17" spans="1:13" ht="15.75" customHeight="1">
      <c r="A17" s="88">
        <v>11</v>
      </c>
      <c r="B17" s="97" t="s">
        <v>460</v>
      </c>
      <c r="C17" s="100" t="s">
        <v>794</v>
      </c>
      <c r="D17" s="55" t="s">
        <v>524</v>
      </c>
      <c r="E17" s="55" t="s">
        <v>46</v>
      </c>
      <c r="F17" s="69"/>
      <c r="H17" s="98">
        <v>85</v>
      </c>
      <c r="I17" s="81"/>
      <c r="J17" s="81"/>
      <c r="K17" s="81"/>
      <c r="L17" s="82"/>
      <c r="M17" s="82"/>
    </row>
    <row r="18" spans="1:13" ht="15.75" customHeight="1">
      <c r="A18" s="88">
        <v>12</v>
      </c>
      <c r="B18" s="97" t="s">
        <v>219</v>
      </c>
      <c r="C18" s="55" t="s">
        <v>795</v>
      </c>
      <c r="D18" s="55" t="s">
        <v>796</v>
      </c>
      <c r="E18" s="55"/>
      <c r="F18" s="69"/>
      <c r="H18" s="98">
        <v>80</v>
      </c>
      <c r="I18" s="81"/>
      <c r="J18" s="81"/>
      <c r="K18" s="81"/>
      <c r="L18" s="82"/>
      <c r="M18" s="82"/>
    </row>
    <row r="19" spans="1:13" ht="15.75" customHeight="1">
      <c r="A19" s="88">
        <v>13</v>
      </c>
      <c r="B19" s="97" t="s">
        <v>217</v>
      </c>
      <c r="C19" s="55" t="s">
        <v>423</v>
      </c>
      <c r="D19" s="55" t="s">
        <v>797</v>
      </c>
      <c r="E19" s="55" t="s">
        <v>54</v>
      </c>
      <c r="F19" s="69"/>
      <c r="H19" s="98">
        <v>75</v>
      </c>
      <c r="I19" s="81"/>
      <c r="J19" s="81"/>
      <c r="K19" s="81"/>
      <c r="L19" s="82"/>
      <c r="M19" s="82"/>
    </row>
    <row r="20" spans="1:13" ht="15.75" customHeight="1">
      <c r="A20" s="88">
        <v>14</v>
      </c>
      <c r="B20" s="97" t="s">
        <v>647</v>
      </c>
      <c r="C20" s="55" t="s">
        <v>798</v>
      </c>
      <c r="D20" s="55" t="s">
        <v>195</v>
      </c>
      <c r="E20" s="55" t="s">
        <v>15</v>
      </c>
      <c r="F20" s="69"/>
      <c r="H20" s="98">
        <v>70</v>
      </c>
      <c r="I20" s="81"/>
      <c r="J20" s="81"/>
      <c r="K20" s="81"/>
      <c r="L20" s="82"/>
      <c r="M20" s="82"/>
    </row>
    <row r="21" spans="1:13" ht="15.75" customHeight="1">
      <c r="A21" s="88">
        <v>15</v>
      </c>
      <c r="B21" s="97" t="s">
        <v>799</v>
      </c>
      <c r="C21" s="55" t="s">
        <v>800</v>
      </c>
      <c r="D21" s="55" t="s">
        <v>292</v>
      </c>
      <c r="E21" s="55" t="s">
        <v>801</v>
      </c>
      <c r="F21" s="69"/>
      <c r="H21" s="98">
        <v>65</v>
      </c>
      <c r="I21" s="81"/>
      <c r="J21" s="81"/>
      <c r="K21" s="81"/>
      <c r="L21" s="82"/>
      <c r="M21" s="82"/>
    </row>
    <row r="22" spans="1:13" ht="15.75" customHeight="1">
      <c r="A22" s="88">
        <v>16</v>
      </c>
      <c r="B22" s="97" t="s">
        <v>802</v>
      </c>
      <c r="C22" s="55" t="s">
        <v>803</v>
      </c>
      <c r="D22" s="55" t="s">
        <v>804</v>
      </c>
      <c r="E22" s="55" t="s">
        <v>805</v>
      </c>
      <c r="F22" s="69"/>
      <c r="H22" s="98">
        <v>60</v>
      </c>
      <c r="I22" s="81"/>
      <c r="J22" s="81"/>
      <c r="K22" s="81"/>
      <c r="L22" s="82"/>
      <c r="M22" s="82"/>
    </row>
    <row r="23" spans="1:13" ht="15.75" customHeight="1">
      <c r="A23" s="88">
        <v>17</v>
      </c>
      <c r="B23" s="97" t="s">
        <v>567</v>
      </c>
      <c r="C23" s="55" t="s">
        <v>569</v>
      </c>
      <c r="D23" s="55" t="s">
        <v>806</v>
      </c>
      <c r="E23" s="55" t="s">
        <v>807</v>
      </c>
      <c r="F23" s="69"/>
      <c r="H23" s="98">
        <v>55</v>
      </c>
      <c r="I23" s="81"/>
      <c r="J23" s="81"/>
      <c r="K23" s="81"/>
      <c r="L23" s="82"/>
      <c r="M23" s="82"/>
    </row>
    <row r="24" spans="1:13" ht="15.75" customHeight="1">
      <c r="A24" s="88">
        <v>18</v>
      </c>
      <c r="B24" s="97" t="s">
        <v>808</v>
      </c>
      <c r="C24" s="55" t="s">
        <v>809</v>
      </c>
      <c r="D24" s="55" t="s">
        <v>810</v>
      </c>
      <c r="E24" s="55" t="s">
        <v>811</v>
      </c>
      <c r="F24" s="69"/>
      <c r="H24" s="98">
        <v>50</v>
      </c>
      <c r="I24" s="81"/>
      <c r="J24" s="81"/>
      <c r="K24" s="81"/>
      <c r="L24" s="82"/>
      <c r="M24" s="82"/>
    </row>
    <row r="25" spans="1:13" ht="15.75" customHeight="1">
      <c r="A25" s="91">
        <v>19</v>
      </c>
      <c r="B25" s="97" t="s">
        <v>366</v>
      </c>
      <c r="C25" s="55" t="s">
        <v>812</v>
      </c>
      <c r="D25" s="55" t="s">
        <v>813</v>
      </c>
      <c r="E25" s="55" t="s">
        <v>814</v>
      </c>
      <c r="F25" s="69"/>
      <c r="H25" s="98">
        <v>45</v>
      </c>
      <c r="I25" s="81"/>
      <c r="J25" s="81"/>
      <c r="K25" s="81"/>
      <c r="L25" s="82"/>
      <c r="M25" s="82"/>
    </row>
    <row r="26" spans="1:13" ht="15.75" customHeight="1">
      <c r="A26" s="88">
        <v>20</v>
      </c>
      <c r="B26" s="97" t="s">
        <v>220</v>
      </c>
      <c r="C26" s="55" t="s">
        <v>815</v>
      </c>
      <c r="D26" s="55" t="s">
        <v>816</v>
      </c>
      <c r="E26" s="55" t="s">
        <v>127</v>
      </c>
      <c r="F26" s="69"/>
      <c r="H26" s="98">
        <v>40</v>
      </c>
      <c r="I26" s="81"/>
      <c r="J26" s="81"/>
      <c r="K26" s="81"/>
      <c r="L26" s="82"/>
      <c r="M26" s="82"/>
    </row>
    <row r="27" spans="1:13" ht="15.75" customHeight="1">
      <c r="A27" s="91">
        <v>21</v>
      </c>
      <c r="B27" s="97" t="s">
        <v>817</v>
      </c>
      <c r="C27" s="55" t="s">
        <v>818</v>
      </c>
      <c r="D27" s="55" t="s">
        <v>819</v>
      </c>
      <c r="E27" s="55"/>
      <c r="F27" s="69"/>
      <c r="H27" s="98">
        <v>35</v>
      </c>
      <c r="I27" s="81"/>
      <c r="J27" s="81"/>
      <c r="K27" s="81"/>
      <c r="L27" s="82"/>
      <c r="M27" s="82"/>
    </row>
    <row r="28" spans="1:13" ht="15.75" customHeight="1">
      <c r="A28" s="88">
        <v>22</v>
      </c>
      <c r="B28" s="97"/>
      <c r="C28" s="55"/>
      <c r="D28" s="55"/>
      <c r="E28" s="55"/>
      <c r="F28" s="69"/>
      <c r="H28" s="98">
        <v>30</v>
      </c>
      <c r="I28" s="81"/>
      <c r="J28" s="81"/>
      <c r="K28" s="81"/>
      <c r="L28" s="82"/>
      <c r="M28" s="82"/>
    </row>
    <row r="29" spans="1:13" ht="15.75" customHeight="1">
      <c r="A29" s="91">
        <v>23</v>
      </c>
      <c r="B29" s="97" t="s">
        <v>820</v>
      </c>
      <c r="C29" s="55" t="s">
        <v>821</v>
      </c>
      <c r="D29" s="55" t="s">
        <v>822</v>
      </c>
      <c r="E29" s="55" t="s">
        <v>823</v>
      </c>
      <c r="F29" s="69"/>
      <c r="H29" s="98">
        <v>25</v>
      </c>
      <c r="I29" s="81"/>
      <c r="J29" s="81"/>
      <c r="K29" s="81"/>
      <c r="L29" s="82"/>
      <c r="M29" s="82"/>
    </row>
    <row r="30" spans="1:13" ht="15.75" customHeight="1">
      <c r="A30" s="88">
        <v>24</v>
      </c>
      <c r="B30" s="97" t="s">
        <v>824</v>
      </c>
      <c r="C30" s="55" t="s">
        <v>825</v>
      </c>
      <c r="D30" s="55"/>
      <c r="E30" s="55"/>
      <c r="F30" s="69"/>
      <c r="H30" s="98">
        <v>20</v>
      </c>
      <c r="I30" s="81"/>
      <c r="J30" s="81"/>
      <c r="K30" s="81"/>
      <c r="L30" s="82"/>
      <c r="M30" s="82"/>
    </row>
    <row r="31" spans="1:13" ht="15.75" customHeight="1">
      <c r="A31" s="91">
        <v>25</v>
      </c>
      <c r="B31" s="97" t="s">
        <v>826</v>
      </c>
      <c r="C31" s="55" t="s">
        <v>827</v>
      </c>
      <c r="D31" s="55" t="s">
        <v>828</v>
      </c>
      <c r="E31" s="55" t="s">
        <v>829</v>
      </c>
      <c r="F31" s="69"/>
      <c r="H31" s="98">
        <v>15</v>
      </c>
      <c r="I31" s="81"/>
      <c r="J31" s="81"/>
      <c r="K31" s="81"/>
      <c r="L31" s="82"/>
      <c r="M31" s="82"/>
    </row>
    <row r="32" spans="1:13" ht="15.75" customHeight="1">
      <c r="A32" s="88">
        <v>26</v>
      </c>
      <c r="B32" s="97" t="s">
        <v>830</v>
      </c>
      <c r="C32" s="55" t="s">
        <v>831</v>
      </c>
      <c r="D32" s="55" t="s">
        <v>832</v>
      </c>
      <c r="E32" s="55"/>
      <c r="F32" s="69"/>
      <c r="H32" s="98">
        <v>10</v>
      </c>
      <c r="I32" s="81"/>
      <c r="J32" s="81"/>
      <c r="K32" s="81"/>
      <c r="L32" s="82"/>
      <c r="M32" s="82"/>
    </row>
    <row r="33" spans="1:13" ht="15.75" customHeight="1">
      <c r="A33" s="88">
        <v>27</v>
      </c>
      <c r="B33" s="97" t="s">
        <v>833</v>
      </c>
      <c r="C33" s="55" t="s">
        <v>834</v>
      </c>
      <c r="D33" s="55" t="s">
        <v>835</v>
      </c>
      <c r="E33" s="55" t="s">
        <v>836</v>
      </c>
      <c r="F33" s="69"/>
      <c r="H33" s="101">
        <v>5</v>
      </c>
      <c r="I33" s="81"/>
      <c r="J33" s="81"/>
      <c r="K33" s="81"/>
      <c r="L33" s="82"/>
      <c r="M33" s="82"/>
    </row>
    <row r="34" spans="1:13" ht="15.75" customHeight="1">
      <c r="K34" s="82"/>
      <c r="L34" s="82"/>
      <c r="M34" s="82"/>
    </row>
    <row r="35" spans="1:13" ht="15.75" customHeight="1">
      <c r="K35" s="82"/>
      <c r="L35" s="82"/>
      <c r="M35" s="82"/>
    </row>
    <row r="36" spans="1:13" ht="15.75" customHeight="1">
      <c r="K36" s="82"/>
      <c r="L36" s="82"/>
      <c r="M36" s="82"/>
    </row>
    <row r="37" spans="1:13" ht="15.75" customHeight="1">
      <c r="K37" s="82"/>
      <c r="L37" s="82"/>
      <c r="M37" s="82"/>
    </row>
    <row r="38" spans="1:13" ht="15.75" customHeight="1">
      <c r="K38" s="82"/>
      <c r="L38" s="82"/>
      <c r="M38" s="82"/>
    </row>
    <row r="39" spans="1:13" ht="15.75" customHeight="1">
      <c r="K39" s="82"/>
      <c r="L39" s="82"/>
      <c r="M39" s="82"/>
    </row>
    <row r="40" spans="1:13" ht="15.75" customHeight="1">
      <c r="K40" s="82"/>
      <c r="L40" s="82"/>
      <c r="M40" s="82"/>
    </row>
    <row r="41" spans="1:13" ht="15.75" customHeight="1">
      <c r="K41" s="82"/>
      <c r="L41" s="82"/>
      <c r="M41" s="82"/>
    </row>
    <row r="42" spans="1:13" ht="15.75" customHeight="1">
      <c r="K42" s="82"/>
      <c r="L42" s="82"/>
      <c r="M42" s="82"/>
    </row>
    <row r="43" spans="1:13" ht="15.75" customHeight="1">
      <c r="K43" s="82"/>
      <c r="L43" s="82"/>
      <c r="M43" s="82"/>
    </row>
    <row r="44" spans="1:13" ht="15.75" customHeight="1">
      <c r="K44" s="82"/>
      <c r="L44" s="82"/>
      <c r="M44" s="82"/>
    </row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F1"/>
    <mergeCell ref="C2:D2"/>
    <mergeCell ref="C4:D4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0"/>
  <sheetViews>
    <sheetView showGridLines="0" workbookViewId="0"/>
  </sheetViews>
  <sheetFormatPr baseColWidth="10" defaultColWidth="11.1640625" defaultRowHeight="15" customHeight="1"/>
  <cols>
    <col min="1" max="1" width="14.6640625" customWidth="1"/>
    <col min="2" max="2" width="25.5" customWidth="1"/>
    <col min="3" max="3" width="23" customWidth="1"/>
    <col min="4" max="4" width="22.5" customWidth="1"/>
    <col min="5" max="5" width="20.5" customWidth="1"/>
    <col min="6" max="6" width="16" customWidth="1"/>
    <col min="7" max="7" width="10.5" customWidth="1"/>
    <col min="8" max="8" width="15.33203125" customWidth="1"/>
    <col min="9" max="9" width="10.5" customWidth="1"/>
    <col min="10" max="10" width="7.83203125" customWidth="1"/>
    <col min="11" max="11" width="18.5" customWidth="1"/>
    <col min="12" max="12" width="23" customWidth="1"/>
    <col min="13" max="13" width="22.83203125" customWidth="1"/>
    <col min="14" max="14" width="20.83203125" customWidth="1"/>
    <col min="15" max="15" width="16.5" customWidth="1"/>
    <col min="16" max="16" width="10.5" customWidth="1"/>
    <col min="17" max="17" width="15.33203125" customWidth="1"/>
    <col min="18" max="26" width="10.5" customWidth="1"/>
  </cols>
  <sheetData>
    <row r="1" spans="1:17" ht="15.75" customHeight="1">
      <c r="A1" s="131" t="s">
        <v>447</v>
      </c>
      <c r="B1" s="132"/>
      <c r="C1" s="132"/>
      <c r="D1" s="132"/>
      <c r="E1" s="132"/>
      <c r="F1" s="133"/>
      <c r="J1" s="131" t="s">
        <v>447</v>
      </c>
      <c r="K1" s="132"/>
      <c r="L1" s="132"/>
      <c r="M1" s="132"/>
      <c r="N1" s="132"/>
      <c r="O1" s="133"/>
    </row>
    <row r="2" spans="1:17" ht="15.75" customHeight="1">
      <c r="C2" s="134" t="s">
        <v>837</v>
      </c>
      <c r="D2" s="133"/>
      <c r="L2" s="134" t="s">
        <v>837</v>
      </c>
      <c r="M2" s="133"/>
    </row>
    <row r="3" spans="1:17" ht="15.75" customHeight="1"/>
    <row r="4" spans="1:17" ht="15.75" customHeight="1">
      <c r="C4" s="129" t="s">
        <v>595</v>
      </c>
      <c r="D4" s="130"/>
      <c r="L4" s="129" t="s">
        <v>596</v>
      </c>
      <c r="M4" s="130"/>
    </row>
    <row r="5" spans="1:17" ht="15.75" customHeight="1"/>
    <row r="6" spans="1:17" ht="15.75" customHeight="1">
      <c r="A6" s="73"/>
      <c r="B6" s="75" t="s">
        <v>451</v>
      </c>
      <c r="C6" s="75" t="s">
        <v>452</v>
      </c>
      <c r="D6" s="75" t="s">
        <v>453</v>
      </c>
      <c r="E6" s="75" t="s">
        <v>454</v>
      </c>
      <c r="F6" s="76" t="s">
        <v>455</v>
      </c>
      <c r="H6" s="102" t="s">
        <v>456</v>
      </c>
      <c r="J6" s="73"/>
      <c r="K6" s="75" t="s">
        <v>451</v>
      </c>
      <c r="L6" s="75" t="s">
        <v>452</v>
      </c>
      <c r="M6" s="75" t="s">
        <v>453</v>
      </c>
      <c r="N6" s="75" t="s">
        <v>454</v>
      </c>
      <c r="O6" s="76" t="s">
        <v>455</v>
      </c>
      <c r="Q6" s="77" t="s">
        <v>456</v>
      </c>
    </row>
    <row r="7" spans="1:17" ht="15.75" customHeight="1">
      <c r="A7" s="103" t="s">
        <v>457</v>
      </c>
      <c r="B7" s="104" t="s">
        <v>838</v>
      </c>
      <c r="C7" s="19" t="s">
        <v>598</v>
      </c>
      <c r="D7" s="19" t="s">
        <v>839</v>
      </c>
      <c r="E7" s="19"/>
      <c r="F7" s="89"/>
      <c r="H7" s="105">
        <v>160</v>
      </c>
      <c r="J7" s="88" t="s">
        <v>457</v>
      </c>
      <c r="K7" s="19" t="s">
        <v>500</v>
      </c>
      <c r="L7" s="19" t="s">
        <v>504</v>
      </c>
      <c r="M7" s="19" t="s">
        <v>510</v>
      </c>
      <c r="N7" s="19"/>
      <c r="O7" s="89"/>
      <c r="Q7" s="94">
        <v>150</v>
      </c>
    </row>
    <row r="8" spans="1:17" ht="15.75" customHeight="1">
      <c r="A8" s="106" t="s">
        <v>458</v>
      </c>
      <c r="B8" s="104"/>
      <c r="C8" s="19"/>
      <c r="D8" s="19"/>
      <c r="E8" s="19"/>
      <c r="F8" s="89"/>
      <c r="H8" s="94">
        <v>155</v>
      </c>
      <c r="J8" s="88" t="s">
        <v>458</v>
      </c>
      <c r="K8" s="19" t="s">
        <v>535</v>
      </c>
      <c r="L8" s="19" t="s">
        <v>73</v>
      </c>
      <c r="M8" s="19" t="s">
        <v>840</v>
      </c>
      <c r="N8" s="19"/>
      <c r="O8" s="89"/>
      <c r="Q8" s="94">
        <v>140</v>
      </c>
    </row>
    <row r="9" spans="1:17" ht="15.75" customHeight="1">
      <c r="A9" s="106" t="s">
        <v>459</v>
      </c>
      <c r="B9" s="104" t="s">
        <v>841</v>
      </c>
      <c r="C9" s="19" t="s">
        <v>13</v>
      </c>
      <c r="D9" s="19" t="s">
        <v>7</v>
      </c>
      <c r="E9" s="19"/>
      <c r="F9" s="89"/>
      <c r="H9" s="94">
        <v>150</v>
      </c>
      <c r="J9" s="88" t="s">
        <v>459</v>
      </c>
      <c r="K9" s="19" t="s">
        <v>842</v>
      </c>
      <c r="L9" s="19" t="s">
        <v>103</v>
      </c>
      <c r="M9" s="19" t="s">
        <v>506</v>
      </c>
      <c r="N9" s="19"/>
      <c r="O9" s="89"/>
      <c r="Q9" s="94">
        <v>130</v>
      </c>
    </row>
    <row r="10" spans="1:17" ht="15.75" customHeight="1">
      <c r="A10" s="106">
        <v>4</v>
      </c>
      <c r="B10" s="104" t="s">
        <v>505</v>
      </c>
      <c r="C10" s="19" t="s">
        <v>597</v>
      </c>
      <c r="D10" s="19" t="s">
        <v>843</v>
      </c>
      <c r="E10" s="19"/>
      <c r="F10" s="89"/>
      <c r="H10" s="94">
        <v>145</v>
      </c>
      <c r="J10" s="88">
        <v>4</v>
      </c>
      <c r="K10" s="19" t="s">
        <v>844</v>
      </c>
      <c r="L10" s="19" t="s">
        <v>845</v>
      </c>
      <c r="M10" s="19" t="s">
        <v>846</v>
      </c>
      <c r="N10" s="19"/>
      <c r="O10" s="89"/>
      <c r="Q10" s="94">
        <v>120</v>
      </c>
    </row>
    <row r="11" spans="1:17" ht="15.75" customHeight="1">
      <c r="A11" s="106">
        <v>5</v>
      </c>
      <c r="B11" s="104" t="s">
        <v>847</v>
      </c>
      <c r="C11" s="19" t="s">
        <v>74</v>
      </c>
      <c r="D11" s="19" t="s">
        <v>268</v>
      </c>
      <c r="E11" s="19"/>
      <c r="F11" s="89"/>
      <c r="H11" s="94">
        <v>120</v>
      </c>
      <c r="J11" s="88">
        <v>5</v>
      </c>
      <c r="K11" s="19" t="s">
        <v>8</v>
      </c>
      <c r="L11" s="19" t="s">
        <v>848</v>
      </c>
      <c r="M11" s="19" t="s">
        <v>460</v>
      </c>
      <c r="N11" s="19"/>
      <c r="O11" s="89"/>
      <c r="Q11" s="94">
        <v>110</v>
      </c>
    </row>
    <row r="12" spans="1:17" ht="15.75" customHeight="1">
      <c r="A12" s="106">
        <v>5</v>
      </c>
      <c r="B12" s="104" t="s">
        <v>849</v>
      </c>
      <c r="C12" s="19" t="s">
        <v>850</v>
      </c>
      <c r="D12" s="19" t="s">
        <v>71</v>
      </c>
      <c r="E12" s="19"/>
      <c r="F12" s="89"/>
      <c r="H12" s="94">
        <v>120</v>
      </c>
      <c r="J12" s="88">
        <v>6</v>
      </c>
      <c r="K12" s="19" t="s">
        <v>851</v>
      </c>
      <c r="L12" s="19" t="s">
        <v>852</v>
      </c>
      <c r="M12" s="19"/>
      <c r="N12" s="19"/>
      <c r="O12" s="89"/>
      <c r="Q12" s="94">
        <v>100</v>
      </c>
    </row>
    <row r="13" spans="1:17" ht="15.75" customHeight="1">
      <c r="A13" s="106">
        <v>5</v>
      </c>
      <c r="B13" s="104" t="s">
        <v>169</v>
      </c>
      <c r="C13" s="19" t="s">
        <v>853</v>
      </c>
      <c r="D13" s="19" t="s">
        <v>171</v>
      </c>
      <c r="E13" s="19"/>
      <c r="F13" s="89"/>
      <c r="H13" s="94">
        <v>120</v>
      </c>
      <c r="J13" s="88">
        <v>7</v>
      </c>
      <c r="K13" s="19" t="s">
        <v>854</v>
      </c>
      <c r="L13" s="19" t="s">
        <v>23</v>
      </c>
      <c r="M13" s="19" t="s">
        <v>855</v>
      </c>
      <c r="N13" s="19"/>
      <c r="O13" s="89"/>
      <c r="Q13" s="94">
        <v>90</v>
      </c>
    </row>
    <row r="14" spans="1:17" ht="15.75" customHeight="1">
      <c r="A14" s="106">
        <v>5</v>
      </c>
      <c r="B14" s="104" t="s">
        <v>856</v>
      </c>
      <c r="C14" s="19" t="s">
        <v>857</v>
      </c>
      <c r="D14" s="19" t="s">
        <v>858</v>
      </c>
      <c r="E14" s="19"/>
      <c r="F14" s="89"/>
      <c r="H14" s="94">
        <v>120</v>
      </c>
      <c r="J14" s="88">
        <v>8</v>
      </c>
      <c r="K14" s="19" t="s">
        <v>859</v>
      </c>
      <c r="L14" s="19" t="s">
        <v>860</v>
      </c>
      <c r="M14" s="19" t="s">
        <v>861</v>
      </c>
      <c r="N14" s="19"/>
      <c r="O14" s="89"/>
      <c r="Q14" s="94">
        <v>80</v>
      </c>
    </row>
    <row r="15" spans="1:17" ht="15.75" customHeight="1">
      <c r="A15" s="106">
        <v>9</v>
      </c>
      <c r="B15" s="104" t="s">
        <v>658</v>
      </c>
      <c r="C15" s="19" t="s">
        <v>308</v>
      </c>
      <c r="D15" s="19" t="s">
        <v>307</v>
      </c>
      <c r="E15" s="19"/>
      <c r="F15" s="89"/>
      <c r="H15" s="94">
        <v>100</v>
      </c>
      <c r="J15" s="88">
        <v>9</v>
      </c>
      <c r="K15" s="19" t="s">
        <v>862</v>
      </c>
      <c r="L15" s="19" t="s">
        <v>863</v>
      </c>
      <c r="M15" s="19" t="s">
        <v>864</v>
      </c>
      <c r="N15" s="19"/>
      <c r="O15" s="89"/>
      <c r="Q15" s="94">
        <v>70</v>
      </c>
    </row>
    <row r="16" spans="1:17" ht="15.75" customHeight="1">
      <c r="A16" s="106">
        <v>9</v>
      </c>
      <c r="B16" s="104" t="s">
        <v>865</v>
      </c>
      <c r="C16" s="19" t="s">
        <v>866</v>
      </c>
      <c r="D16" s="19" t="s">
        <v>867</v>
      </c>
      <c r="E16" s="19"/>
      <c r="F16" s="89"/>
      <c r="H16" s="94">
        <v>100</v>
      </c>
      <c r="J16" s="88">
        <v>10</v>
      </c>
      <c r="K16" s="19" t="s">
        <v>868</v>
      </c>
      <c r="L16" s="19" t="s">
        <v>869</v>
      </c>
      <c r="M16" s="19" t="s">
        <v>627</v>
      </c>
      <c r="N16" s="19"/>
      <c r="O16" s="89"/>
      <c r="Q16" s="94">
        <v>60</v>
      </c>
    </row>
    <row r="17" spans="1:17" ht="15.75" customHeight="1">
      <c r="A17" s="106">
        <v>9</v>
      </c>
      <c r="B17" s="104" t="s">
        <v>195</v>
      </c>
      <c r="C17" s="19" t="s">
        <v>496</v>
      </c>
      <c r="D17" s="19" t="s">
        <v>870</v>
      </c>
      <c r="E17" s="19"/>
      <c r="F17" s="89"/>
      <c r="H17" s="94">
        <v>100</v>
      </c>
      <c r="J17" s="88">
        <v>11</v>
      </c>
      <c r="K17" s="19" t="s">
        <v>871</v>
      </c>
      <c r="L17" s="19" t="s">
        <v>780</v>
      </c>
      <c r="M17" s="19" t="s">
        <v>872</v>
      </c>
      <c r="N17" s="19"/>
      <c r="O17" s="89"/>
      <c r="Q17" s="94">
        <v>50</v>
      </c>
    </row>
    <row r="18" spans="1:17" ht="15.75" customHeight="1">
      <c r="A18" s="106">
        <v>9</v>
      </c>
      <c r="B18" s="104" t="s">
        <v>410</v>
      </c>
      <c r="C18" s="19" t="s">
        <v>412</v>
      </c>
      <c r="D18" s="19" t="s">
        <v>125</v>
      </c>
      <c r="E18" s="19"/>
      <c r="F18" s="89"/>
      <c r="H18" s="94">
        <v>100</v>
      </c>
      <c r="J18" s="88">
        <v>12</v>
      </c>
      <c r="K18" s="19" t="s">
        <v>873</v>
      </c>
      <c r="L18" s="19" t="s">
        <v>874</v>
      </c>
      <c r="M18" s="19" t="s">
        <v>875</v>
      </c>
      <c r="N18" s="19"/>
      <c r="O18" s="89"/>
      <c r="Q18" s="94">
        <v>40</v>
      </c>
    </row>
    <row r="19" spans="1:17" ht="15.75" customHeight="1">
      <c r="A19" s="106">
        <v>9</v>
      </c>
      <c r="B19" s="104" t="s">
        <v>515</v>
      </c>
      <c r="C19" s="19" t="s">
        <v>310</v>
      </c>
      <c r="D19" s="19" t="s">
        <v>501</v>
      </c>
      <c r="E19" s="19"/>
      <c r="F19" s="89"/>
      <c r="H19" s="94">
        <v>100</v>
      </c>
      <c r="J19" s="88">
        <v>13</v>
      </c>
      <c r="K19" s="19" t="s">
        <v>876</v>
      </c>
      <c r="L19" s="19" t="s">
        <v>877</v>
      </c>
      <c r="M19" s="19" t="s">
        <v>878</v>
      </c>
      <c r="N19" s="19"/>
      <c r="O19" s="89"/>
      <c r="Q19" s="94">
        <v>30</v>
      </c>
    </row>
    <row r="20" spans="1:17" ht="15.75" customHeight="1">
      <c r="A20" s="106">
        <v>9</v>
      </c>
      <c r="B20" s="104" t="s">
        <v>411</v>
      </c>
      <c r="C20" s="19" t="s">
        <v>187</v>
      </c>
      <c r="D20" s="19" t="s">
        <v>9</v>
      </c>
      <c r="E20" s="19"/>
      <c r="F20" s="89"/>
      <c r="H20" s="94">
        <v>100</v>
      </c>
      <c r="J20" s="88">
        <v>14</v>
      </c>
      <c r="K20" s="19" t="s">
        <v>105</v>
      </c>
      <c r="L20" s="19" t="s">
        <v>879</v>
      </c>
      <c r="M20" s="19" t="s">
        <v>880</v>
      </c>
      <c r="N20" s="19"/>
      <c r="O20" s="89"/>
      <c r="Q20" s="94">
        <v>20</v>
      </c>
    </row>
    <row r="21" spans="1:17" ht="15.75" customHeight="1">
      <c r="A21" s="106">
        <v>9</v>
      </c>
      <c r="B21" s="104" t="s">
        <v>621</v>
      </c>
      <c r="C21" s="19" t="s">
        <v>622</v>
      </c>
      <c r="D21" s="19" t="s">
        <v>881</v>
      </c>
      <c r="E21" s="19"/>
      <c r="F21" s="89"/>
      <c r="H21" s="94">
        <v>100</v>
      </c>
      <c r="J21" s="107">
        <v>15</v>
      </c>
      <c r="K21" s="45" t="s">
        <v>882</v>
      </c>
      <c r="L21" s="45" t="s">
        <v>883</v>
      </c>
      <c r="M21" s="45" t="s">
        <v>884</v>
      </c>
      <c r="N21" s="45"/>
      <c r="O21" s="108"/>
      <c r="Q21" s="95">
        <v>10</v>
      </c>
    </row>
    <row r="22" spans="1:17" ht="15.75" customHeight="1">
      <c r="A22" s="106">
        <v>9</v>
      </c>
      <c r="B22" s="104" t="s">
        <v>179</v>
      </c>
      <c r="C22" s="19" t="s">
        <v>885</v>
      </c>
      <c r="D22" s="19" t="s">
        <v>423</v>
      </c>
      <c r="E22" s="19"/>
      <c r="F22" s="89"/>
      <c r="H22" s="94">
        <v>100</v>
      </c>
      <c r="J22" s="109"/>
      <c r="K22" s="110"/>
      <c r="L22" s="110"/>
      <c r="M22" s="110"/>
      <c r="N22" s="110"/>
      <c r="O22" s="110"/>
      <c r="Q22" s="111"/>
    </row>
    <row r="23" spans="1:17" ht="15.75" customHeight="1">
      <c r="A23" s="106">
        <v>17</v>
      </c>
      <c r="B23" s="104" t="s">
        <v>267</v>
      </c>
      <c r="C23" s="19" t="s">
        <v>175</v>
      </c>
      <c r="D23" s="19" t="s">
        <v>424</v>
      </c>
      <c r="E23" s="19"/>
      <c r="F23" s="89"/>
      <c r="H23" s="94">
        <v>80</v>
      </c>
      <c r="J23" s="27"/>
      <c r="K23" s="15"/>
      <c r="L23" s="15"/>
      <c r="M23" s="15"/>
      <c r="N23" s="15"/>
      <c r="O23" s="15"/>
      <c r="Q23" s="23"/>
    </row>
    <row r="24" spans="1:17" ht="15.75" customHeight="1">
      <c r="A24" s="106">
        <v>18</v>
      </c>
      <c r="B24" s="104" t="s">
        <v>519</v>
      </c>
      <c r="C24" s="19" t="s">
        <v>886</v>
      </c>
      <c r="D24" s="19" t="s">
        <v>887</v>
      </c>
      <c r="E24" s="19"/>
      <c r="F24" s="89"/>
      <c r="H24" s="94">
        <v>75</v>
      </c>
      <c r="J24" s="27"/>
      <c r="K24" s="15"/>
      <c r="L24" s="15"/>
      <c r="M24" s="15"/>
      <c r="N24" s="15"/>
      <c r="O24" s="15"/>
      <c r="Q24" s="23"/>
    </row>
    <row r="25" spans="1:17" ht="15.75" customHeight="1">
      <c r="A25" s="106">
        <v>19</v>
      </c>
      <c r="B25" s="104" t="s">
        <v>888</v>
      </c>
      <c r="C25" s="19"/>
      <c r="D25" s="19" t="s">
        <v>889</v>
      </c>
      <c r="E25" s="19"/>
      <c r="F25" s="89"/>
      <c r="H25" s="94">
        <v>70</v>
      </c>
      <c r="J25" s="27"/>
      <c r="K25" s="15"/>
      <c r="L25" s="15"/>
      <c r="M25" s="15"/>
      <c r="N25" s="15"/>
      <c r="O25" s="15"/>
    </row>
    <row r="26" spans="1:17" ht="15.75" customHeight="1">
      <c r="A26" s="106">
        <v>20</v>
      </c>
      <c r="B26" s="104" t="s">
        <v>890</v>
      </c>
      <c r="C26" s="19" t="s">
        <v>123</v>
      </c>
      <c r="D26" s="19" t="s">
        <v>891</v>
      </c>
      <c r="E26" s="19"/>
      <c r="F26" s="89"/>
      <c r="H26" s="94">
        <v>65</v>
      </c>
    </row>
    <row r="27" spans="1:17" ht="15.75" customHeight="1">
      <c r="A27" s="106">
        <v>21</v>
      </c>
      <c r="B27" s="104" t="s">
        <v>892</v>
      </c>
      <c r="C27" s="19" t="s">
        <v>893</v>
      </c>
      <c r="D27" s="19" t="s">
        <v>894</v>
      </c>
      <c r="E27" s="19"/>
      <c r="F27" s="89"/>
      <c r="H27" s="94">
        <v>50</v>
      </c>
    </row>
    <row r="28" spans="1:17" ht="15.75" customHeight="1">
      <c r="A28" s="106">
        <v>21</v>
      </c>
      <c r="B28" s="104" t="s">
        <v>895</v>
      </c>
      <c r="C28" s="19" t="s">
        <v>896</v>
      </c>
      <c r="D28" s="19" t="s">
        <v>897</v>
      </c>
      <c r="E28" s="19"/>
      <c r="F28" s="89"/>
      <c r="H28" s="94">
        <v>50</v>
      </c>
    </row>
    <row r="29" spans="1:17" ht="15.75" customHeight="1">
      <c r="A29" s="106">
        <v>21</v>
      </c>
      <c r="B29" s="104" t="s">
        <v>898</v>
      </c>
      <c r="C29" s="19" t="s">
        <v>899</v>
      </c>
      <c r="D29" s="19" t="s">
        <v>900</v>
      </c>
      <c r="E29" s="19"/>
      <c r="F29" s="89"/>
      <c r="H29" s="94">
        <v>50</v>
      </c>
    </row>
    <row r="30" spans="1:17" ht="15.75" customHeight="1">
      <c r="A30" s="106">
        <v>21</v>
      </c>
      <c r="B30" s="104" t="s">
        <v>901</v>
      </c>
      <c r="C30" s="19" t="s">
        <v>902</v>
      </c>
      <c r="D30" s="19" t="s">
        <v>903</v>
      </c>
      <c r="E30" s="19"/>
      <c r="F30" s="89"/>
      <c r="H30" s="94">
        <v>50</v>
      </c>
    </row>
    <row r="31" spans="1:17" ht="15.75" customHeight="1">
      <c r="A31" s="106">
        <v>22</v>
      </c>
      <c r="B31" s="104" t="s">
        <v>904</v>
      </c>
      <c r="C31" s="19" t="s">
        <v>905</v>
      </c>
      <c r="D31" s="19" t="s">
        <v>906</v>
      </c>
      <c r="E31" s="19"/>
      <c r="F31" s="89"/>
      <c r="H31" s="94">
        <v>30</v>
      </c>
    </row>
    <row r="32" spans="1:17" ht="15.75" customHeight="1">
      <c r="A32" s="106">
        <v>22</v>
      </c>
      <c r="B32" s="104" t="s">
        <v>907</v>
      </c>
      <c r="C32" s="19" t="s">
        <v>908</v>
      </c>
      <c r="D32" s="19" t="s">
        <v>909</v>
      </c>
      <c r="E32" s="19"/>
      <c r="F32" s="89"/>
      <c r="H32" s="94">
        <v>30</v>
      </c>
    </row>
    <row r="33" spans="1:8" ht="15.75" customHeight="1">
      <c r="A33" s="106">
        <v>22</v>
      </c>
      <c r="B33" s="104" t="s">
        <v>910</v>
      </c>
      <c r="C33" s="19" t="s">
        <v>911</v>
      </c>
      <c r="D33" s="19" t="s">
        <v>912</v>
      </c>
      <c r="E33" s="19"/>
      <c r="F33" s="89"/>
      <c r="H33" s="94">
        <v>30</v>
      </c>
    </row>
    <row r="34" spans="1:8" ht="15.75" customHeight="1">
      <c r="A34" s="106">
        <v>22</v>
      </c>
      <c r="B34" s="104" t="s">
        <v>913</v>
      </c>
      <c r="C34" s="19" t="s">
        <v>914</v>
      </c>
      <c r="D34" s="19" t="s">
        <v>915</v>
      </c>
      <c r="E34" s="19"/>
      <c r="F34" s="89"/>
      <c r="H34" s="94">
        <v>30</v>
      </c>
    </row>
    <row r="35" spans="1:8" ht="15.75" customHeight="1">
      <c r="A35" s="106">
        <v>22</v>
      </c>
      <c r="B35" s="104" t="s">
        <v>916</v>
      </c>
      <c r="C35" s="19" t="s">
        <v>917</v>
      </c>
      <c r="D35" s="19" t="s">
        <v>918</v>
      </c>
      <c r="E35" s="19"/>
      <c r="F35" s="89"/>
      <c r="H35" s="94">
        <v>30</v>
      </c>
    </row>
    <row r="36" spans="1:8" ht="15.75" customHeight="1">
      <c r="A36" s="106">
        <v>22</v>
      </c>
      <c r="B36" s="104" t="s">
        <v>503</v>
      </c>
      <c r="C36" s="19" t="s">
        <v>508</v>
      </c>
      <c r="D36" s="19" t="s">
        <v>545</v>
      </c>
      <c r="E36" s="19"/>
      <c r="F36" s="89"/>
      <c r="H36" s="94">
        <v>30</v>
      </c>
    </row>
    <row r="37" spans="1:8" ht="15.75" customHeight="1">
      <c r="A37" s="106">
        <v>22</v>
      </c>
      <c r="B37" s="104" t="s">
        <v>919</v>
      </c>
      <c r="C37" s="19" t="s">
        <v>917</v>
      </c>
      <c r="D37" s="19" t="s">
        <v>920</v>
      </c>
      <c r="E37" s="19"/>
      <c r="F37" s="89"/>
      <c r="H37" s="94">
        <v>30</v>
      </c>
    </row>
    <row r="38" spans="1:8" ht="15.75" customHeight="1">
      <c r="A38" s="112">
        <v>22</v>
      </c>
      <c r="B38" s="113" t="s">
        <v>921</v>
      </c>
      <c r="C38" s="61" t="s">
        <v>922</v>
      </c>
      <c r="D38" s="61" t="s">
        <v>923</v>
      </c>
      <c r="E38" s="61"/>
      <c r="F38" s="93"/>
      <c r="H38" s="95">
        <v>30</v>
      </c>
    </row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J1:O1"/>
    <mergeCell ref="C2:D2"/>
    <mergeCell ref="L2:M2"/>
    <mergeCell ref="C4:D4"/>
    <mergeCell ref="L4:M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Classement général</vt:lpstr>
      <vt:lpstr>Chalon</vt:lpstr>
      <vt:lpstr>ASPTT Dijon</vt:lpstr>
      <vt:lpstr>Héricourt</vt:lpstr>
      <vt:lpstr>Beaune</vt:lpstr>
      <vt:lpstr>Fontaine</vt:lpstr>
      <vt:lpstr>Lons</vt:lpstr>
      <vt:lpstr>Chevigny</vt:lpstr>
      <vt:lpstr>BVB</vt:lpstr>
      <vt:lpstr>Chenôve</vt:lpstr>
      <vt:lpstr>Sennecey</vt:lpstr>
      <vt:lpstr>EVBS PM</vt:lpstr>
      <vt:lpstr>Salins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ROSAT</dc:creator>
  <cp:lastModifiedBy>Julien ROSAT</cp:lastModifiedBy>
  <dcterms:created xsi:type="dcterms:W3CDTF">2024-05-21T11:44:46Z</dcterms:created>
  <dcterms:modified xsi:type="dcterms:W3CDTF">2025-06-21T14:44:59Z</dcterms:modified>
</cp:coreProperties>
</file>